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s\Desktop\Jens\Freizeit\Fußball\SPIELBETRIEB\"/>
    </mc:Choice>
  </mc:AlternateContent>
  <xr:revisionPtr revIDLastSave="0" documentId="13_ncr:1_{DAC58521-7E5B-4556-937F-B4B709771F2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pielplan" sheetId="1" r:id="rId1"/>
    <sheet name="Daten" sheetId="2" r:id="rId2"/>
    <sheet name="Zeiten" sheetId="3" r:id="rId3"/>
  </sheets>
  <definedNames>
    <definedName name="_xlnm._FilterDatabase" localSheetId="1" hidden="1">Daten!$D$2:$K$2</definedName>
    <definedName name="_xlnm._FilterDatabase" localSheetId="0" hidden="1">Spielplan!$A$1:$J$100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0" i="3"/>
  <c r="E12" i="3"/>
  <c r="E17" i="3"/>
  <c r="E16" i="3"/>
  <c r="E15" i="3"/>
  <c r="E14" i="3"/>
  <c r="E13" i="3"/>
  <c r="E11" i="3"/>
  <c r="E5" i="3"/>
  <c r="E4" i="3"/>
  <c r="E9" i="3"/>
  <c r="E8" i="3"/>
  <c r="E7" i="3"/>
  <c r="E6" i="3"/>
  <c r="E3" i="3"/>
  <c r="E2" i="3"/>
  <c r="B2" i="3"/>
  <c r="D2" i="3" s="1"/>
  <c r="B3" i="3"/>
  <c r="D3" i="3" s="1"/>
  <c r="B12" i="3"/>
  <c r="D12" i="3" s="1"/>
  <c r="B17" i="3"/>
  <c r="D17" i="3" s="1"/>
  <c r="B16" i="3"/>
  <c r="D16" i="3" s="1"/>
  <c r="B15" i="3"/>
  <c r="D15" i="3" s="1"/>
  <c r="B14" i="3"/>
  <c r="D14" i="3" s="1"/>
  <c r="F14" i="3" s="1"/>
  <c r="G14" i="3" s="1"/>
  <c r="B13" i="3"/>
  <c r="D13" i="3" s="1"/>
  <c r="B9" i="3"/>
  <c r="D9" i="3" s="1"/>
  <c r="F9" i="3" s="1"/>
  <c r="G9" i="3" s="1"/>
  <c r="B8" i="3"/>
  <c r="D8" i="3" s="1"/>
  <c r="B7" i="3"/>
  <c r="D7" i="3" s="1"/>
  <c r="B6" i="3"/>
  <c r="D6" i="3" s="1"/>
  <c r="F6" i="3" s="1"/>
  <c r="G6" i="3" s="1"/>
  <c r="B5" i="3"/>
  <c r="D5" i="3" s="1"/>
  <c r="B4" i="3"/>
  <c r="D4" i="3" s="1"/>
  <c r="F13" i="3" l="1"/>
  <c r="G13" i="3" s="1"/>
  <c r="F17" i="3"/>
  <c r="G17" i="3" s="1"/>
  <c r="F8" i="3"/>
  <c r="G8" i="3" s="1"/>
  <c r="F3" i="3"/>
  <c r="G3" i="3" s="1"/>
  <c r="F16" i="3"/>
  <c r="G16" i="3" s="1"/>
  <c r="F4" i="3"/>
  <c r="G4" i="3" s="1"/>
  <c r="F7" i="3"/>
  <c r="G7" i="3" s="1"/>
  <c r="F15" i="3"/>
  <c r="G15" i="3" s="1"/>
  <c r="F12" i="3"/>
  <c r="G12" i="3" s="1"/>
  <c r="F5" i="3"/>
  <c r="G5" i="3" s="1"/>
  <c r="F2" i="3"/>
  <c r="G2" i="3" s="1"/>
</calcChain>
</file>

<file path=xl/sharedStrings.xml><?xml version="1.0" encoding="utf-8"?>
<sst xmlns="http://schemas.openxmlformats.org/spreadsheetml/2006/main" count="1054" uniqueCount="315">
  <si>
    <t>I</t>
  </si>
  <si>
    <t>II</t>
  </si>
  <si>
    <t>III</t>
  </si>
  <si>
    <t>IV</t>
  </si>
  <si>
    <t>A1</t>
  </si>
  <si>
    <t>AH1</t>
  </si>
  <si>
    <t>AH2</t>
  </si>
  <si>
    <t>B1</t>
  </si>
  <si>
    <t>B2</t>
  </si>
  <si>
    <t>C1</t>
  </si>
  <si>
    <t>C2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</si>
  <si>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</si>
  <si>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</si>
  <si>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</si>
  <si>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</si>
  <si>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</si>
  <si>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</si>
  <si>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</si>
  <si>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</si>
  <si>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</si>
  <si>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</si>
  <si>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</si>
  <si>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A-Junioren</t>
  </si>
  <si>
    <t>B-Junioren</t>
  </si>
  <si>
    <t>Langname</t>
  </si>
  <si>
    <t>C-Junioren</t>
  </si>
  <si>
    <t>kurz</t>
  </si>
  <si>
    <t>Spiel-Nr.</t>
  </si>
  <si>
    <t>Platz</t>
  </si>
  <si>
    <t>Teams</t>
  </si>
  <si>
    <t>Plätze</t>
  </si>
  <si>
    <t>:</t>
  </si>
  <si>
    <t>Zeit</t>
  </si>
  <si>
    <t>ME</t>
  </si>
  <si>
    <t>Spielart</t>
  </si>
  <si>
    <t>PO</t>
  </si>
  <si>
    <t>TU</t>
  </si>
  <si>
    <t>Turnier</t>
  </si>
  <si>
    <t>Meisterschaftsspiel</t>
  </si>
  <si>
    <t>Pokalspiel</t>
  </si>
  <si>
    <t>M1</t>
  </si>
  <si>
    <t>Kunstrasen</t>
  </si>
  <si>
    <t>Hauptplatz</t>
  </si>
  <si>
    <t>D-Junioren</t>
  </si>
  <si>
    <t>E-Junioren</t>
  </si>
  <si>
    <t>F-Junioren</t>
  </si>
  <si>
    <t>Feld</t>
  </si>
  <si>
    <t>Spielfelder</t>
  </si>
  <si>
    <t>Junioren</t>
  </si>
  <si>
    <t>Spieler</t>
  </si>
  <si>
    <t>A-C</t>
  </si>
  <si>
    <t>Vollfeld</t>
  </si>
  <si>
    <t>A-B</t>
  </si>
  <si>
    <t>C</t>
  </si>
  <si>
    <t>D</t>
  </si>
  <si>
    <t>Juniorinnen</t>
  </si>
  <si>
    <t>Spielerinnen</t>
  </si>
  <si>
    <t>Grund-16er</t>
  </si>
  <si>
    <t>Altersklasse</t>
  </si>
  <si>
    <t>Liga</t>
  </si>
  <si>
    <t>Team</t>
  </si>
  <si>
    <t>Altherren</t>
  </si>
  <si>
    <t>Frauen</t>
  </si>
  <si>
    <t>Senioren</t>
  </si>
  <si>
    <t>E-Juniorinnen</t>
  </si>
  <si>
    <t>1. Kreisklasse</t>
  </si>
  <si>
    <t>2. Kreisklasse</t>
  </si>
  <si>
    <t>3. Kreisklasse</t>
  </si>
  <si>
    <t>Bezirksliga</t>
  </si>
  <si>
    <t>Kreisliga</t>
  </si>
  <si>
    <t>4. Kreisklasse</t>
  </si>
  <si>
    <t>Bemerkungen</t>
  </si>
  <si>
    <t>Heimteam</t>
  </si>
  <si>
    <t>Gastteam</t>
  </si>
  <si>
    <t>Datum</t>
  </si>
  <si>
    <t>TE</t>
  </si>
  <si>
    <t>Testspiel</t>
  </si>
  <si>
    <t>Sonnenuntergang</t>
  </si>
  <si>
    <t>1.2.</t>
  </si>
  <si>
    <t>15.2.</t>
  </si>
  <si>
    <t>1.3.</t>
  </si>
  <si>
    <t>15.3.</t>
  </si>
  <si>
    <t>1.4.</t>
  </si>
  <si>
    <t>15.4.</t>
  </si>
  <si>
    <t>1.5.</t>
  </si>
  <si>
    <t>15.5.</t>
  </si>
  <si>
    <t>1.6.</t>
  </si>
  <si>
    <t>15.6.</t>
  </si>
  <si>
    <t>DA1</t>
  </si>
  <si>
    <t>15.8.</t>
  </si>
  <si>
    <t>1.9.</t>
  </si>
  <si>
    <t>15.9.</t>
  </si>
  <si>
    <t>1.10.</t>
  </si>
  <si>
    <t>15.10.</t>
  </si>
  <si>
    <t>1.11.</t>
  </si>
  <si>
    <t>15.11.</t>
  </si>
  <si>
    <t>1.12.</t>
  </si>
  <si>
    <t>Altsenioren</t>
  </si>
  <si>
    <t>C-Juniorinnen</t>
  </si>
  <si>
    <t>F-Juniorinnen</t>
  </si>
  <si>
    <t>A-Juniorinnen</t>
  </si>
  <si>
    <t>B-Juniorinnen</t>
  </si>
  <si>
    <t>D-Juniorinnen</t>
  </si>
  <si>
    <t>Halbzeit</t>
  </si>
  <si>
    <t>Anstoß 1. H</t>
  </si>
  <si>
    <t>Anstoß 2. H</t>
  </si>
  <si>
    <t>Minis</t>
  </si>
  <si>
    <t>Ende 1. H</t>
  </si>
  <si>
    <t>Ende 2. H</t>
  </si>
  <si>
    <t>FM</t>
  </si>
  <si>
    <t>C3</t>
  </si>
  <si>
    <t>C-D</t>
  </si>
  <si>
    <t>16er, kl. Tore</t>
  </si>
  <si>
    <t>E6</t>
  </si>
  <si>
    <t>VfL Weiße Elf Nordhorn</t>
  </si>
  <si>
    <t>Herren</t>
  </si>
  <si>
    <t>VfL Weiße Elf Nordhorn II</t>
  </si>
  <si>
    <t>VfL Weiße Elf Nordhorn U19</t>
  </si>
  <si>
    <t>VfL Weiße Elf Nordhorn U17</t>
  </si>
  <si>
    <t>VfL Weiße Elf Nordhorn U15</t>
  </si>
  <si>
    <t>VfL Weiße Elf Nordhorn U13</t>
  </si>
  <si>
    <t>VfL Weiße Elf Nordhorn III</t>
  </si>
  <si>
    <t>VfL Weiße Elf Nordhorn IV</t>
  </si>
  <si>
    <t>VfL Weiße Elf Nordhorn V</t>
  </si>
  <si>
    <t>VfL Weiße Elf Nordhorn VI</t>
  </si>
  <si>
    <t>JSG VV Nordhorn (11er)</t>
  </si>
  <si>
    <t>Pok.</t>
  </si>
  <si>
    <t>N</t>
  </si>
  <si>
    <t>J</t>
  </si>
  <si>
    <t>SG VV Nordhorn</t>
  </si>
  <si>
    <t>SG VV Nordhorn II</t>
  </si>
  <si>
    <t>DA2</t>
  </si>
  <si>
    <t>6. Kreisklasse</t>
  </si>
  <si>
    <t>JSG VV Nordhorn (Mädchen)</t>
  </si>
  <si>
    <t>M2</t>
  </si>
  <si>
    <t>5. Kreisklasse</t>
  </si>
  <si>
    <t>F4</t>
  </si>
  <si>
    <t>DM</t>
  </si>
  <si>
    <t>BM</t>
  </si>
  <si>
    <t>EM</t>
  </si>
  <si>
    <t>F5</t>
  </si>
  <si>
    <t>CM2</t>
  </si>
  <si>
    <t>E</t>
  </si>
  <si>
    <t>F</t>
  </si>
  <si>
    <t>Mini</t>
  </si>
  <si>
    <t>Tore</t>
  </si>
  <si>
    <t>groß</t>
  </si>
  <si>
    <t>klein</t>
  </si>
  <si>
    <t>4 Minitore</t>
  </si>
  <si>
    <t>klein (Höhe auf 1,65 m abgehangen)</t>
  </si>
  <si>
    <t>Pl. 4: 55 * 35 m (1 pro Hälfte)</t>
  </si>
  <si>
    <t>Pl. 3: Halbfeld</t>
  </si>
  <si>
    <t>Pl. 3: 16er zu 16er</t>
  </si>
  <si>
    <t>Spielzeit</t>
  </si>
  <si>
    <t>0:15 * 3</t>
  </si>
  <si>
    <t>0:07 *6</t>
  </si>
  <si>
    <t>0:50 - 1:00</t>
  </si>
  <si>
    <t>Mini/F-Platz</t>
  </si>
  <si>
    <t>RM</t>
  </si>
  <si>
    <t>Landesliga</t>
  </si>
  <si>
    <t>B3</t>
  </si>
  <si>
    <t>VfL Weiße Elf Nordhorn III (9er)</t>
  </si>
  <si>
    <t>Herren Ü50</t>
  </si>
  <si>
    <t>Herren Ü32</t>
  </si>
  <si>
    <t>G-Junioren</t>
  </si>
  <si>
    <t>JSG VV Nordhorn II (11er)</t>
  </si>
  <si>
    <t>E5</t>
  </si>
  <si>
    <t>CM1</t>
  </si>
  <si>
    <t>Damen</t>
  </si>
  <si>
    <t>Pl. 4: 40 * 25 m (1 pro Hälfte)</t>
  </si>
  <si>
    <t>Pl. 4: 25 * 20 m (1 pro Hälfte)</t>
  </si>
  <si>
    <t>11 Uhr</t>
  </si>
  <si>
    <t>10 Uhr</t>
  </si>
  <si>
    <t>10 / 11 Uhr</t>
  </si>
  <si>
    <t>14 Uhr KuRa, gerade Wochen</t>
  </si>
  <si>
    <t>14 Uhr KuRa, ungerade Wochen</t>
  </si>
  <si>
    <t>Gruppe Blau</t>
  </si>
  <si>
    <t>Gruppe Grün</t>
  </si>
  <si>
    <t>7. Kreisklasse</t>
  </si>
  <si>
    <t>Fr. bzw. Sa. 13-15 Uhr</t>
  </si>
  <si>
    <t>9 / 10 Uhr</t>
  </si>
  <si>
    <t>11:30 KuRa</t>
  </si>
  <si>
    <t>14:00 KuRa</t>
  </si>
  <si>
    <t>14:00 Haupt</t>
  </si>
  <si>
    <t>16:00 Haupt</t>
  </si>
  <si>
    <t>15:00 Platz 3</t>
  </si>
  <si>
    <t>SV Suddendorf-Samern</t>
  </si>
  <si>
    <t>TuS Gildehaus II</t>
  </si>
  <si>
    <t>11 Uhr RÜCKRUNDE</t>
  </si>
  <si>
    <t>11 Uhr HINRUNDE</t>
  </si>
  <si>
    <t>13/14 Uhr HINRUNDE</t>
  </si>
  <si>
    <t>Mi. 18/18:30 RÜCKRUNDE</t>
  </si>
  <si>
    <t>Mi. 18/18:30 HINRUNDE</t>
  </si>
  <si>
    <t>09:30 / 10 Uhr</t>
  </si>
  <si>
    <t>JSG Lohne/Wietmarschen C2</t>
  </si>
  <si>
    <t>JSG Uelsen/ ASC C2</t>
  </si>
  <si>
    <t>SCU Emlichheim</t>
  </si>
  <si>
    <t>SV Vorwärts Nordhorn II</t>
  </si>
  <si>
    <t>Borussia Neuenhaus E1</t>
  </si>
  <si>
    <t>JSG TuS / SVB</t>
  </si>
  <si>
    <t>JSG Neuenhaus/Veldhausen/Lage C1</t>
  </si>
  <si>
    <t>Sparta Nordhorn</t>
  </si>
  <si>
    <t>SV Vorwärts Nordhorn</t>
  </si>
  <si>
    <t>SV Bad Bentheim I</t>
  </si>
  <si>
    <t>JSG Niedergrafschaft D3</t>
  </si>
  <si>
    <t>JSG Brandlecht/Hesepe</t>
  </si>
  <si>
    <t>JSG ASC/Uelsen D2</t>
  </si>
  <si>
    <t>JSG Neuenhaus/Veldhausen/Lage 2</t>
  </si>
  <si>
    <t>SV Vorwärts Nordhorn III</t>
  </si>
  <si>
    <t>Heseper SV</t>
  </si>
  <si>
    <t>SV Eintracht Nordhorn II</t>
  </si>
  <si>
    <t>SG Bad Bentheim</t>
  </si>
  <si>
    <t>Sparta 09 Nordhorn IV</t>
  </si>
  <si>
    <t>Heseper SV II</t>
  </si>
  <si>
    <t>SV Rot-Weiß Lage</t>
  </si>
  <si>
    <t>nur Pokal</t>
  </si>
  <si>
    <t>12 Uhr KuRa</t>
  </si>
  <si>
    <t>Platz 6 (GIP hinten)</t>
  </si>
  <si>
    <t>Platz 5 (GIP vorne)</t>
  </si>
  <si>
    <t>ganztag</t>
  </si>
  <si>
    <t>Fußball-Camp</t>
  </si>
  <si>
    <t>Platz 3 (bis 11/24)</t>
  </si>
  <si>
    <t>Platz 4 (bis 11/24)</t>
  </si>
  <si>
    <t>SV Bad Bentheim</t>
  </si>
  <si>
    <t>ASC Grün-Weiß 49</t>
  </si>
  <si>
    <t>SV Alemannia Salzbergen</t>
  </si>
  <si>
    <t>SV Union Lohne II</t>
  </si>
  <si>
    <t>SG Freren</t>
  </si>
  <si>
    <t>VFL Herzlake</t>
  </si>
  <si>
    <t>JSG Niedergrafschaft</t>
  </si>
  <si>
    <t>JSG TuS / SVB II</t>
  </si>
  <si>
    <t>GSV Ringe-Neugnadenfeld</t>
  </si>
  <si>
    <t>JSG Lohne/Wietmarschen C3</t>
  </si>
  <si>
    <t>VfL Oldenburg</t>
  </si>
  <si>
    <t>SV Suddendorf-Samern II</t>
  </si>
  <si>
    <t>SV Vorwärts Nordhorn U14</t>
  </si>
  <si>
    <t>JSG Niedergrafschaft C 3</t>
  </si>
  <si>
    <t>SV Hoogstede</t>
  </si>
  <si>
    <t>BW Papenburg II</t>
  </si>
  <si>
    <t>SV Viktoria 08 Georgsmarienhütte</t>
  </si>
  <si>
    <t>JSG Werlte/Lorup/Wehm</t>
  </si>
  <si>
    <t>SV Klausheide</t>
  </si>
  <si>
    <t>SC Union Emlichheim II</t>
  </si>
  <si>
    <t>JSG Niedergrafschaft 9er</t>
  </si>
  <si>
    <t>FSG Obergrafschaft</t>
  </si>
  <si>
    <t>FC Schüttorf 09 D II</t>
  </si>
  <si>
    <t>SpVgg. Brandlecht-Hestrup II</t>
  </si>
  <si>
    <t>SV Union Lohne D2</t>
  </si>
  <si>
    <t>JSG Wietmarschen- Lohne 9er</t>
  </si>
  <si>
    <t>Herren Ü32 Kreisliga</t>
  </si>
  <si>
    <t>A-Junioren Bezirksliga</t>
  </si>
  <si>
    <t>B-Junioren Landesliga</t>
  </si>
  <si>
    <t>B-Junioren Kreisliga</t>
  </si>
  <si>
    <t>1.Kreisklasse</t>
  </si>
  <si>
    <t>D-Junioren Kreisliga</t>
  </si>
  <si>
    <t>C-Junioren Kreisliga</t>
  </si>
  <si>
    <t>C-Junioren 1.Kreisklasse</t>
  </si>
  <si>
    <t>E-Junioren Kreisliga</t>
  </si>
  <si>
    <t>D-Junioren 1.Kreisklasse</t>
  </si>
  <si>
    <t>C-Juniorinnen Kreisliga</t>
  </si>
  <si>
    <t>D-Junioren 2.Kreisklasse</t>
  </si>
  <si>
    <t>Herren Ü32 2.Kreisklasse</t>
  </si>
  <si>
    <t>D-Junioren 3.Kreisklasse</t>
  </si>
  <si>
    <t>4.Kreisklasse</t>
  </si>
  <si>
    <t>E-Junioren 3.Kreisklasse</t>
  </si>
  <si>
    <t>E-Junioren 1.Kreisklasse</t>
  </si>
  <si>
    <t>E-Junioren 6.Kreisklasse</t>
  </si>
  <si>
    <t>B-Juniorinnen Kreisliga</t>
  </si>
  <si>
    <t>E-Junioren 5.Kreisklasse</t>
  </si>
  <si>
    <t>M3</t>
  </si>
  <si>
    <t>Mo. 18/18:30 RÜCKRUNDE</t>
  </si>
  <si>
    <t>13/14 Uhr KuRa</t>
  </si>
  <si>
    <t>12/13 Uhr KuRa</t>
  </si>
  <si>
    <t>SV Vorwärts F1</t>
  </si>
  <si>
    <t>SV Union Lohne F1</t>
  </si>
  <si>
    <t>Sparta Nordhorn F1</t>
  </si>
  <si>
    <t>SV Veldhausen F1</t>
  </si>
  <si>
    <t>Ringe-Neugnadenfeld F1</t>
  </si>
  <si>
    <t>SV Vorwärts 4</t>
  </si>
  <si>
    <t>SV Suddendor/Samern F2</t>
  </si>
  <si>
    <t>Sparta Nordhorn F3</t>
  </si>
  <si>
    <t>SV Union Lohne F4</t>
  </si>
  <si>
    <t>Sparta Nordhorn F4</t>
  </si>
  <si>
    <t>RW Lage Mädchen</t>
  </si>
  <si>
    <t>SV Wietmarschen F3</t>
  </si>
  <si>
    <t>SV Union Lohne Mädchen</t>
  </si>
  <si>
    <t>Sparta Nordhorn F5</t>
  </si>
  <si>
    <t>SV Vorwärts F6</t>
  </si>
  <si>
    <t>Gruppe Gelb</t>
  </si>
  <si>
    <t>FC Schüttorf M1</t>
  </si>
  <si>
    <t>JSG Eintracht/Alemannia M1</t>
  </si>
  <si>
    <t>Blockspieltag: Sparta, SuSa, JSG Eintr./Al.</t>
  </si>
  <si>
    <t>Blockspieltag: Sparta, SuSa, Vorwärts</t>
  </si>
  <si>
    <t>JSG Eintracht/Alemannia M3</t>
  </si>
  <si>
    <t>SG Bad Bentheim M1</t>
  </si>
  <si>
    <t>SV Union Lohne D1</t>
  </si>
  <si>
    <t>SV Vorwärts Nordhorn U12</t>
  </si>
  <si>
    <t>ASV Altenlingen</t>
  </si>
  <si>
    <t>ASC Grün-Weiß 49 E1</t>
  </si>
  <si>
    <t>SV Veldhausen E1</t>
  </si>
  <si>
    <t>Sparta Nordhorn III</t>
  </si>
  <si>
    <t>SV Vorwärts Nordhorn V</t>
  </si>
  <si>
    <t>ASC Grün-Weiß 49 E2 2</t>
  </si>
  <si>
    <t>SV Wietmarschen E3</t>
  </si>
  <si>
    <t>SV Union Lohne E4</t>
  </si>
  <si>
    <t>FC Schüttorf 09 E IV</t>
  </si>
  <si>
    <t>JSG Eintracht/​Alemannia III</t>
  </si>
  <si>
    <t>SV Suddendorf-Samern III</t>
  </si>
  <si>
    <t>SV Olympia Uelsen E4</t>
  </si>
  <si>
    <t>Sparta Nordhorn IV</t>
  </si>
  <si>
    <t>3 h vor U19 (11 Uhr)</t>
  </si>
  <si>
    <t>JSG VV Nordhorn I (11er)</t>
  </si>
  <si>
    <t>bis 15:00</t>
  </si>
  <si>
    <t>DFB Fußball-Abzeichen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</si>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</sst>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C1C1C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8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1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">
    <cellStyle name="Standard" xfId="0" builtinId="0"/>
    <cellStyle name="Standard 2" xfId="1" xr:uid="{C24EC6BC-B2FD-40CB-9DD6-57568C59D841}"/>
    <cellStyle name="Standard 2 2" xfId="4" xr:uid="{60AAC75C-93A4-433D-9BB1-BAED7E81481F}"/>
    <cellStyle name="Standard 2 3" xfId="3" xr:uid="{AAD06B1A-355D-4BDC-A237-84A4E07E5AD3}"/>
    <cellStyle name="Standard 3" xfId="2" xr:uid="{38AC7A49-AF04-475A-9EBB-00C8F9ACDE63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9.85546875" style="5" bestFit="1" customWidth="1"/>
    <col min="2" max="2" width="9" style="1" bestFit="1" customWidth="1"/>
    <col min="3" max="3" width="18" bestFit="1" customWidth="1"/>
    <col min="4" max="4" width="16.28515625" style="1" bestFit="1" customWidth="1"/>
    <col min="5" max="5" width="34.140625" style="5" bestFit="1" customWidth="1"/>
    <col min="6" max="6" width="1.5703125" style="1" bestFit="1" customWidth="1"/>
    <col min="7" max="7" width="38.7109375" style="4" bestFit="1" customWidth="1"/>
    <col min="8" max="8" width="13.42578125" style="1" bestFit="1" customWidth="1"/>
    <col min="9" max="9" width="18.42578125" style="1" bestFit="1" customWidth="1"/>
    <col min="10" max="10" width="23" style="1" bestFit="1" customWidth="1"/>
  </cols>
  <sheetData>
    <row r="1" spans="1:10" x14ac:dyDescent="0.25">
      <c r="A1" s="6" t="s">
        <v>74</v>
      </c>
      <c r="B1" s="6" t="s">
        <v>32</v>
      </c>
      <c r="C1" s="6" t="s">
        <v>28</v>
      </c>
      <c r="D1" s="6" t="s">
        <v>58</v>
      </c>
      <c r="E1" s="6" t="s">
        <v>72</v>
      </c>
      <c r="F1" s="6"/>
      <c r="G1" s="6" t="s">
        <v>73</v>
      </c>
      <c r="H1" s="6" t="s">
        <v>27</v>
      </c>
      <c r="I1" s="6" t="s">
        <v>34</v>
      </c>
      <c r="J1" s="6" t="s">
        <v>59</v>
      </c>
    </row>
    <row r="2" spans="1:10" x14ac:dyDescent="0.25">
      <c r="A2" s="8">
        <v>45763</v>
      </c>
      <c r="B2" s="24" t="s">
        <v>312</v>
      </c>
      <c r="C2" s="85" t="s">
        <v>41</v>
      </c>
      <c r="D2" s="85" t="s">
        <v>314</v>
      </c>
      <c r="E2" s="85" t="s">
        <v>313</v>
      </c>
      <c r="F2" s="7" t="s">
        <v>31</v>
      </c>
      <c r="G2" s="85" t="s">
        <v>313</v>
      </c>
      <c r="H2" s="30"/>
      <c r="I2" s="85" t="s">
        <v>314</v>
      </c>
      <c r="J2" s="85" t="s">
        <v>314</v>
      </c>
    </row>
    <row r="3" spans="1:10" x14ac:dyDescent="0.25">
      <c r="A3" s="8">
        <v>45766</v>
      </c>
      <c r="B3" s="24">
        <v>0.70833333333333337</v>
      </c>
      <c r="C3" s="85" t="s">
        <v>42</v>
      </c>
      <c r="D3" s="85" t="s">
        <v>115</v>
      </c>
      <c r="E3" s="85" t="s">
        <v>114</v>
      </c>
      <c r="F3" s="7" t="s">
        <v>31</v>
      </c>
      <c r="G3" s="7" t="s">
        <v>227</v>
      </c>
      <c r="H3" s="30">
        <v>10034222</v>
      </c>
      <c r="I3" s="85" t="s">
        <v>38</v>
      </c>
      <c r="J3" s="85" t="s">
        <v>68</v>
      </c>
    </row>
    <row r="4" spans="1:10" x14ac:dyDescent="0.25">
      <c r="A4" s="8">
        <v>45766</v>
      </c>
      <c r="B4" s="24">
        <v>0.60416666666666663</v>
      </c>
      <c r="C4" s="85" t="s">
        <v>41</v>
      </c>
      <c r="D4" s="85" t="s">
        <v>22</v>
      </c>
      <c r="E4" s="85" t="s">
        <v>117</v>
      </c>
      <c r="F4" s="7" t="s">
        <v>31</v>
      </c>
      <c r="G4" s="7" t="s">
        <v>240</v>
      </c>
      <c r="H4" s="30">
        <v>11642094</v>
      </c>
      <c r="I4" s="85" t="s">
        <v>38</v>
      </c>
      <c r="J4" s="85" t="s">
        <v>250</v>
      </c>
    </row>
    <row r="5" spans="1:10" x14ac:dyDescent="0.25">
      <c r="A5" s="8">
        <v>45770</v>
      </c>
      <c r="B5" s="24">
        <v>0.77083333333333337</v>
      </c>
      <c r="C5" s="85" t="s">
        <v>41</v>
      </c>
      <c r="D5" s="85" t="s">
        <v>25</v>
      </c>
      <c r="E5" s="85" t="s">
        <v>119</v>
      </c>
      <c r="F5" s="7" t="s">
        <v>31</v>
      </c>
      <c r="G5" s="7" t="s">
        <v>200</v>
      </c>
      <c r="H5" s="30">
        <v>10598052</v>
      </c>
      <c r="I5" s="85" t="s">
        <v>38</v>
      </c>
      <c r="J5" s="85" t="s">
        <v>255</v>
      </c>
    </row>
    <row r="6" spans="1:10" x14ac:dyDescent="0.25">
      <c r="A6" s="8">
        <v>45770</v>
      </c>
      <c r="B6" s="24">
        <v>0.75</v>
      </c>
      <c r="C6" s="85" t="s">
        <v>218</v>
      </c>
      <c r="D6" s="85" t="s">
        <v>44</v>
      </c>
      <c r="E6" s="85" t="s">
        <v>124</v>
      </c>
      <c r="F6" s="7" t="s">
        <v>31</v>
      </c>
      <c r="G6" s="7" t="s">
        <v>307</v>
      </c>
      <c r="H6" s="30">
        <v>10722009</v>
      </c>
      <c r="I6" s="85" t="s">
        <v>38</v>
      </c>
      <c r="J6" s="85" t="s">
        <v>266</v>
      </c>
    </row>
    <row r="7" spans="1:10" x14ac:dyDescent="0.25">
      <c r="A7" s="8">
        <v>45772</v>
      </c>
      <c r="B7" s="24">
        <v>0.79166666666666663</v>
      </c>
      <c r="C7" s="85" t="s">
        <v>42</v>
      </c>
      <c r="D7" s="85" t="s">
        <v>163</v>
      </c>
      <c r="E7" s="85" t="s">
        <v>114</v>
      </c>
      <c r="F7" s="7" t="s">
        <v>31</v>
      </c>
      <c r="G7" s="7" t="s">
        <v>224</v>
      </c>
      <c r="H7" s="30">
        <v>10674097</v>
      </c>
      <c r="I7" s="85" t="s">
        <v>38</v>
      </c>
      <c r="J7" s="85" t="s">
        <v>249</v>
      </c>
    </row>
    <row r="8" spans="1:10" x14ac:dyDescent="0.25">
      <c r="A8" s="8">
        <v>45772</v>
      </c>
      <c r="B8" s="24">
        <v>0.83333333333333337</v>
      </c>
      <c r="C8" s="85" t="s">
        <v>41</v>
      </c>
      <c r="D8" s="85" t="s">
        <v>115</v>
      </c>
      <c r="E8" s="85" t="s">
        <v>121</v>
      </c>
      <c r="F8" s="7" t="s">
        <v>31</v>
      </c>
      <c r="G8" s="7" t="s">
        <v>234</v>
      </c>
      <c r="H8" s="30">
        <v>10815193</v>
      </c>
      <c r="I8" s="85" t="s">
        <v>38</v>
      </c>
      <c r="J8" s="85" t="s">
        <v>253</v>
      </c>
    </row>
    <row r="9" spans="1:10" x14ac:dyDescent="0.25">
      <c r="A9" s="8">
        <v>45773</v>
      </c>
      <c r="B9" s="24">
        <v>0.54166666666666663</v>
      </c>
      <c r="C9" s="85" t="s">
        <v>42</v>
      </c>
      <c r="D9" s="85" t="s">
        <v>25</v>
      </c>
      <c r="E9" s="85" t="s">
        <v>116</v>
      </c>
      <c r="F9" s="7" t="s">
        <v>31</v>
      </c>
      <c r="G9" s="7" t="s">
        <v>119</v>
      </c>
      <c r="H9" s="30">
        <v>10598060</v>
      </c>
      <c r="I9" s="85" t="s">
        <v>38</v>
      </c>
      <c r="J9" s="85" t="s">
        <v>255</v>
      </c>
    </row>
    <row r="10" spans="1:10" x14ac:dyDescent="0.25">
      <c r="A10" s="8">
        <v>45773</v>
      </c>
      <c r="B10" s="24">
        <v>0.41666666666666669</v>
      </c>
      <c r="C10" s="85" t="s">
        <v>41</v>
      </c>
      <c r="D10" s="85" t="s">
        <v>44</v>
      </c>
      <c r="E10" s="85" t="s">
        <v>121</v>
      </c>
      <c r="F10" s="7" t="s">
        <v>31</v>
      </c>
      <c r="G10" s="7" t="s">
        <v>300</v>
      </c>
      <c r="H10" s="30">
        <v>10705014</v>
      </c>
      <c r="I10" s="85" t="s">
        <v>38</v>
      </c>
      <c r="J10" s="85" t="s">
        <v>264</v>
      </c>
    </row>
    <row r="11" spans="1:10" x14ac:dyDescent="0.25">
      <c r="A11" s="8">
        <v>45773</v>
      </c>
      <c r="B11" s="24">
        <v>0.41666666666666669</v>
      </c>
      <c r="C11" s="85" t="s">
        <v>41</v>
      </c>
      <c r="D11" s="85" t="s">
        <v>44</v>
      </c>
      <c r="E11" s="85" t="s">
        <v>114</v>
      </c>
      <c r="F11" s="7" t="s">
        <v>31</v>
      </c>
      <c r="G11" s="7" t="s">
        <v>196</v>
      </c>
      <c r="H11" s="30">
        <v>11377003</v>
      </c>
      <c r="I11" s="85" t="s">
        <v>38</v>
      </c>
      <c r="J11" s="85" t="s">
        <v>257</v>
      </c>
    </row>
    <row r="12" spans="1:10" x14ac:dyDescent="0.25">
      <c r="A12" s="8">
        <v>45773</v>
      </c>
      <c r="B12" s="24">
        <v>0.5</v>
      </c>
      <c r="C12" s="85" t="s">
        <v>41</v>
      </c>
      <c r="D12" s="85" t="s">
        <v>43</v>
      </c>
      <c r="E12" s="85" t="s">
        <v>120</v>
      </c>
      <c r="F12" s="7" t="s">
        <v>31</v>
      </c>
      <c r="G12" s="7" t="s">
        <v>295</v>
      </c>
      <c r="H12" s="30">
        <v>12123011</v>
      </c>
      <c r="I12" s="85" t="s">
        <v>38</v>
      </c>
      <c r="J12" s="85" t="s">
        <v>254</v>
      </c>
    </row>
    <row r="13" spans="1:10" x14ac:dyDescent="0.25">
      <c r="A13" s="8">
        <v>45773</v>
      </c>
      <c r="B13" s="24">
        <v>0.58333333333333337</v>
      </c>
      <c r="C13" s="85" t="s">
        <v>41</v>
      </c>
      <c r="D13" s="85" t="s">
        <v>23</v>
      </c>
      <c r="E13" s="85" t="s">
        <v>118</v>
      </c>
      <c r="F13" s="7" t="s">
        <v>31</v>
      </c>
      <c r="G13" s="7" t="s">
        <v>233</v>
      </c>
      <c r="H13" s="30">
        <v>10737137</v>
      </c>
      <c r="I13" s="85" t="s">
        <v>38</v>
      </c>
      <c r="J13" s="85" t="s">
        <v>251</v>
      </c>
    </row>
    <row r="14" spans="1:10" x14ac:dyDescent="0.25">
      <c r="A14" s="8">
        <v>45773</v>
      </c>
      <c r="B14" s="24">
        <v>0.41666666666666669</v>
      </c>
      <c r="C14" s="85" t="s">
        <v>218</v>
      </c>
      <c r="D14" s="85" t="s">
        <v>44</v>
      </c>
      <c r="E14" s="85" t="s">
        <v>122</v>
      </c>
      <c r="F14" s="7" t="s">
        <v>31</v>
      </c>
      <c r="G14" s="7" t="s">
        <v>301</v>
      </c>
      <c r="H14" s="30">
        <v>10719006</v>
      </c>
      <c r="I14" s="85" t="s">
        <v>38</v>
      </c>
      <c r="J14" s="85" t="s">
        <v>268</v>
      </c>
    </row>
    <row r="15" spans="1:10" x14ac:dyDescent="0.25">
      <c r="A15" s="8">
        <v>45773</v>
      </c>
      <c r="B15" s="24">
        <v>0.41666666666666669</v>
      </c>
      <c r="C15" s="85" t="s">
        <v>218</v>
      </c>
      <c r="D15" s="85" t="s">
        <v>45</v>
      </c>
      <c r="E15" s="85" t="s">
        <v>123</v>
      </c>
      <c r="F15" s="7" t="s">
        <v>31</v>
      </c>
      <c r="G15" s="7" t="s">
        <v>284</v>
      </c>
      <c r="H15" s="30"/>
      <c r="I15" s="85" t="s">
        <v>38</v>
      </c>
      <c r="J15" s="85" t="s">
        <v>178</v>
      </c>
    </row>
    <row r="16" spans="1:10" x14ac:dyDescent="0.25">
      <c r="A16" s="8">
        <v>45773</v>
      </c>
      <c r="B16" s="24">
        <v>0.45833333333333331</v>
      </c>
      <c r="C16" s="85" t="s">
        <v>218</v>
      </c>
      <c r="D16" s="85" t="s">
        <v>45</v>
      </c>
      <c r="E16" s="85" t="s">
        <v>122</v>
      </c>
      <c r="F16" s="7" t="s">
        <v>31</v>
      </c>
      <c r="G16" s="7" t="s">
        <v>280</v>
      </c>
      <c r="H16" s="30"/>
      <c r="I16" s="85" t="s">
        <v>38</v>
      </c>
      <c r="J16" s="85" t="s">
        <v>135</v>
      </c>
    </row>
    <row r="17" spans="1:10" x14ac:dyDescent="0.25">
      <c r="A17" s="8">
        <v>45773</v>
      </c>
      <c r="B17" s="24">
        <v>0.45833333333333331</v>
      </c>
      <c r="C17" s="85" t="s">
        <v>218</v>
      </c>
      <c r="D17" s="85" t="s">
        <v>45</v>
      </c>
      <c r="E17" s="85" t="s">
        <v>133</v>
      </c>
      <c r="F17" s="7" t="s">
        <v>31</v>
      </c>
      <c r="G17" s="7" t="s">
        <v>283</v>
      </c>
      <c r="H17" s="30"/>
      <c r="I17" s="85" t="s">
        <v>38</v>
      </c>
      <c r="J17" s="85" t="s">
        <v>178</v>
      </c>
    </row>
    <row r="18" spans="1:10" x14ac:dyDescent="0.25">
      <c r="A18" s="8">
        <v>45773</v>
      </c>
      <c r="B18" s="24">
        <v>0.5</v>
      </c>
      <c r="C18" s="85" t="s">
        <v>218</v>
      </c>
      <c r="D18" s="85" t="s">
        <v>43</v>
      </c>
      <c r="E18" s="85" t="s">
        <v>121</v>
      </c>
      <c r="F18" s="7" t="s">
        <v>31</v>
      </c>
      <c r="G18" s="7" t="s">
        <v>204</v>
      </c>
      <c r="H18" s="30">
        <v>10304057</v>
      </c>
      <c r="I18" s="85" t="s">
        <v>38</v>
      </c>
      <c r="J18" s="85" t="s">
        <v>260</v>
      </c>
    </row>
    <row r="19" spans="1:10" x14ac:dyDescent="0.25">
      <c r="A19" s="8">
        <v>45773</v>
      </c>
      <c r="B19" s="24">
        <v>0.58333333333333337</v>
      </c>
      <c r="C19" s="85" t="s">
        <v>218</v>
      </c>
      <c r="D19" s="85" t="s">
        <v>25</v>
      </c>
      <c r="E19" s="85" t="s">
        <v>121</v>
      </c>
      <c r="F19" s="7" t="s">
        <v>31</v>
      </c>
      <c r="G19" s="7" t="s">
        <v>232</v>
      </c>
      <c r="H19" s="30">
        <v>11193057</v>
      </c>
      <c r="I19" s="85" t="s">
        <v>38</v>
      </c>
      <c r="J19" s="85" t="s">
        <v>256</v>
      </c>
    </row>
    <row r="20" spans="1:10" x14ac:dyDescent="0.25">
      <c r="A20" s="8">
        <v>45776</v>
      </c>
      <c r="B20" s="24">
        <v>0.77083333333333337</v>
      </c>
      <c r="C20" s="85" t="s">
        <v>42</v>
      </c>
      <c r="D20" s="85" t="s">
        <v>98</v>
      </c>
      <c r="E20" s="85" t="s">
        <v>165</v>
      </c>
      <c r="F20" s="7" t="s">
        <v>31</v>
      </c>
      <c r="G20" s="7" t="s">
        <v>311</v>
      </c>
      <c r="H20" s="30">
        <v>111001002</v>
      </c>
      <c r="I20" s="85" t="s">
        <v>39</v>
      </c>
      <c r="J20" s="85" t="s">
        <v>314</v>
      </c>
    </row>
    <row r="21" spans="1:10" x14ac:dyDescent="0.25">
      <c r="A21" s="8">
        <v>45776</v>
      </c>
      <c r="B21" s="24">
        <v>0.75</v>
      </c>
      <c r="C21" s="85" t="s">
        <v>41</v>
      </c>
      <c r="D21" s="85" t="s">
        <v>44</v>
      </c>
      <c r="E21" s="85" t="s">
        <v>123</v>
      </c>
      <c r="F21" s="7" t="s">
        <v>31</v>
      </c>
      <c r="G21" s="7" t="s">
        <v>304</v>
      </c>
      <c r="H21" s="30">
        <v>10722018</v>
      </c>
      <c r="I21" s="85" t="s">
        <v>38</v>
      </c>
      <c r="J21" s="85" t="s">
        <v>266</v>
      </c>
    </row>
    <row r="22" spans="1:10" x14ac:dyDescent="0.25">
      <c r="A22" s="73">
        <v>45776</v>
      </c>
      <c r="B22" s="25">
        <v>0.8125</v>
      </c>
      <c r="C22" s="85" t="s">
        <v>41</v>
      </c>
      <c r="D22" s="85" t="s">
        <v>163</v>
      </c>
      <c r="E22" s="85" t="s">
        <v>116</v>
      </c>
      <c r="F22" s="7" t="s">
        <v>31</v>
      </c>
      <c r="G22" s="7" t="s">
        <v>242</v>
      </c>
      <c r="H22" s="30">
        <v>10668066</v>
      </c>
      <c r="I22" s="85" t="s">
        <v>38</v>
      </c>
      <c r="J22" s="85" t="s">
        <v>261</v>
      </c>
    </row>
    <row r="23" spans="1:10" x14ac:dyDescent="0.25">
      <c r="A23" s="8">
        <v>45780</v>
      </c>
      <c r="B23" s="24">
        <v>0.5</v>
      </c>
      <c r="C23" s="85" t="s">
        <v>42</v>
      </c>
      <c r="D23" s="85" t="s">
        <v>25</v>
      </c>
      <c r="E23" s="85" t="s">
        <v>119</v>
      </c>
      <c r="F23" s="7" t="s">
        <v>31</v>
      </c>
      <c r="G23" s="7" t="s">
        <v>235</v>
      </c>
      <c r="H23" s="30">
        <v>10598064</v>
      </c>
      <c r="I23" s="85" t="s">
        <v>38</v>
      </c>
      <c r="J23" s="85" t="s">
        <v>255</v>
      </c>
    </row>
    <row r="24" spans="1:10" x14ac:dyDescent="0.25">
      <c r="A24" s="8">
        <v>45780</v>
      </c>
      <c r="B24" s="24">
        <v>0.58333333333333337</v>
      </c>
      <c r="C24" s="85" t="s">
        <v>42</v>
      </c>
      <c r="D24" s="85" t="s">
        <v>23</v>
      </c>
      <c r="E24" s="85" t="s">
        <v>116</v>
      </c>
      <c r="F24" s="7" t="s">
        <v>31</v>
      </c>
      <c r="G24" s="7" t="s">
        <v>197</v>
      </c>
      <c r="H24" s="30">
        <v>10500064</v>
      </c>
      <c r="I24" s="85" t="s">
        <v>38</v>
      </c>
      <c r="J24" s="85" t="s">
        <v>252</v>
      </c>
    </row>
    <row r="25" spans="1:10" x14ac:dyDescent="0.25">
      <c r="A25" s="8">
        <v>45780</v>
      </c>
      <c r="B25" s="24">
        <v>0.41666666666666669</v>
      </c>
      <c r="C25" s="85" t="s">
        <v>41</v>
      </c>
      <c r="D25" s="85" t="s">
        <v>164</v>
      </c>
      <c r="E25" s="85" t="s">
        <v>114</v>
      </c>
      <c r="F25" s="7" t="s">
        <v>31</v>
      </c>
      <c r="G25" s="7" t="s">
        <v>289</v>
      </c>
      <c r="H25" s="30"/>
      <c r="I25" s="85" t="s">
        <v>38</v>
      </c>
      <c r="J25" s="85" t="s">
        <v>176</v>
      </c>
    </row>
    <row r="26" spans="1:10" x14ac:dyDescent="0.25">
      <c r="A26" s="8">
        <v>45780</v>
      </c>
      <c r="B26" s="24">
        <v>0.41666666666666669</v>
      </c>
      <c r="C26" s="85" t="s">
        <v>41</v>
      </c>
      <c r="D26" s="85" t="s">
        <v>164</v>
      </c>
      <c r="E26" s="85" t="s">
        <v>121</v>
      </c>
      <c r="F26" s="7" t="s">
        <v>31</v>
      </c>
      <c r="G26" s="7" t="s">
        <v>292</v>
      </c>
      <c r="H26" s="30"/>
      <c r="I26" s="85" t="s">
        <v>38</v>
      </c>
      <c r="J26" s="85" t="s">
        <v>288</v>
      </c>
    </row>
    <row r="27" spans="1:10" x14ac:dyDescent="0.25">
      <c r="A27" s="8">
        <v>45780</v>
      </c>
      <c r="B27" s="24">
        <v>0.45833333333333331</v>
      </c>
      <c r="C27" s="85" t="s">
        <v>41</v>
      </c>
      <c r="D27" s="85" t="s">
        <v>44</v>
      </c>
      <c r="E27" s="85" t="s">
        <v>114</v>
      </c>
      <c r="F27" s="7" t="s">
        <v>31</v>
      </c>
      <c r="G27" s="7" t="s">
        <v>198</v>
      </c>
      <c r="H27" s="30">
        <v>11377067</v>
      </c>
      <c r="I27" s="85" t="s">
        <v>38</v>
      </c>
      <c r="J27" s="85" t="s">
        <v>257</v>
      </c>
    </row>
    <row r="28" spans="1:10" x14ac:dyDescent="0.25">
      <c r="A28" s="8">
        <v>45780</v>
      </c>
      <c r="B28" s="24">
        <v>0.45833333333333331</v>
      </c>
      <c r="C28" s="85" t="s">
        <v>41</v>
      </c>
      <c r="D28" s="85" t="s">
        <v>44</v>
      </c>
      <c r="E28" s="85" t="s">
        <v>124</v>
      </c>
      <c r="F28" s="7" t="s">
        <v>31</v>
      </c>
      <c r="G28" s="7" t="s">
        <v>308</v>
      </c>
      <c r="H28" s="30">
        <v>10722019</v>
      </c>
      <c r="I28" s="85" t="s">
        <v>38</v>
      </c>
      <c r="J28" s="85" t="s">
        <v>266</v>
      </c>
    </row>
    <row r="29" spans="1:10" x14ac:dyDescent="0.25">
      <c r="A29" s="8">
        <v>45781</v>
      </c>
      <c r="B29" s="24">
        <v>0.45833333333333331</v>
      </c>
      <c r="C29" s="85" t="s">
        <v>42</v>
      </c>
      <c r="D29" s="85" t="s">
        <v>115</v>
      </c>
      <c r="E29" s="85" t="s">
        <v>122</v>
      </c>
      <c r="F29" s="7" t="s">
        <v>31</v>
      </c>
      <c r="G29" s="7" t="s">
        <v>212</v>
      </c>
      <c r="H29" s="30">
        <v>10730072</v>
      </c>
      <c r="I29" s="85" t="s">
        <v>38</v>
      </c>
      <c r="J29" s="85" t="s">
        <v>263</v>
      </c>
    </row>
    <row r="30" spans="1:10" x14ac:dyDescent="0.25">
      <c r="A30" s="8">
        <v>45781</v>
      </c>
      <c r="B30" s="24">
        <v>0.58333333333333337</v>
      </c>
      <c r="C30" s="85" t="s">
        <v>42</v>
      </c>
      <c r="D30" s="85" t="s">
        <v>115</v>
      </c>
      <c r="E30" s="85" t="s">
        <v>114</v>
      </c>
      <c r="F30" s="7" t="s">
        <v>31</v>
      </c>
      <c r="G30" s="7" t="s">
        <v>225</v>
      </c>
      <c r="H30" s="30">
        <v>10034208</v>
      </c>
      <c r="I30" s="85" t="s">
        <v>38</v>
      </c>
      <c r="J30" s="85" t="s">
        <v>68</v>
      </c>
    </row>
    <row r="31" spans="1:10" x14ac:dyDescent="0.25">
      <c r="A31" s="8">
        <v>45781</v>
      </c>
      <c r="B31" s="24">
        <v>0.47916666666666669</v>
      </c>
      <c r="C31" s="85" t="s">
        <v>41</v>
      </c>
      <c r="D31" s="85" t="s">
        <v>115</v>
      </c>
      <c r="E31" s="85" t="s">
        <v>121</v>
      </c>
      <c r="F31" s="7" t="s">
        <v>31</v>
      </c>
      <c r="G31" s="7" t="s">
        <v>187</v>
      </c>
      <c r="H31" s="30">
        <v>10815208</v>
      </c>
      <c r="I31" s="85" t="s">
        <v>38</v>
      </c>
      <c r="J31" s="85" t="s">
        <v>253</v>
      </c>
    </row>
    <row r="32" spans="1:10" x14ac:dyDescent="0.25">
      <c r="A32" s="8">
        <v>45783</v>
      </c>
      <c r="B32" s="24">
        <v>0.75</v>
      </c>
      <c r="C32" s="85" t="s">
        <v>41</v>
      </c>
      <c r="D32" s="85" t="s">
        <v>43</v>
      </c>
      <c r="E32" s="85" t="s">
        <v>116</v>
      </c>
      <c r="F32" s="7" t="s">
        <v>31</v>
      </c>
      <c r="G32" s="7" t="s">
        <v>203</v>
      </c>
      <c r="H32" s="30">
        <v>10257064</v>
      </c>
      <c r="I32" s="85" t="s">
        <v>38</v>
      </c>
      <c r="J32" s="85" t="s">
        <v>258</v>
      </c>
    </row>
    <row r="33" spans="1:10" x14ac:dyDescent="0.25">
      <c r="A33" s="8">
        <v>45784</v>
      </c>
      <c r="B33" s="24">
        <v>0.77083333333333337</v>
      </c>
      <c r="C33" s="85" t="s">
        <v>41</v>
      </c>
      <c r="D33" s="85" t="s">
        <v>98</v>
      </c>
      <c r="E33" s="85" t="s">
        <v>165</v>
      </c>
      <c r="F33" s="7" t="s">
        <v>31</v>
      </c>
      <c r="G33" s="74" t="s">
        <v>243</v>
      </c>
      <c r="H33" s="30">
        <v>12277032</v>
      </c>
      <c r="I33" s="85" t="s">
        <v>38</v>
      </c>
      <c r="J33" s="85" t="s">
        <v>259</v>
      </c>
    </row>
    <row r="34" spans="1:10" x14ac:dyDescent="0.25">
      <c r="A34" s="8">
        <v>45786</v>
      </c>
      <c r="B34" s="24">
        <v>0.8125</v>
      </c>
      <c r="C34" s="85" t="s">
        <v>42</v>
      </c>
      <c r="D34" s="85" t="s">
        <v>163</v>
      </c>
      <c r="E34" s="85" t="s">
        <v>116</v>
      </c>
      <c r="F34" s="7" t="s">
        <v>31</v>
      </c>
      <c r="G34" s="7" t="s">
        <v>210</v>
      </c>
      <c r="H34" s="30">
        <v>10668072</v>
      </c>
      <c r="I34" s="85" t="s">
        <v>38</v>
      </c>
      <c r="J34" s="85" t="s">
        <v>261</v>
      </c>
    </row>
    <row r="35" spans="1:10" x14ac:dyDescent="0.25">
      <c r="A35" s="8">
        <v>45786</v>
      </c>
      <c r="B35" s="24">
        <v>0.83333333333333337</v>
      </c>
      <c r="C35" s="85" t="s">
        <v>41</v>
      </c>
      <c r="D35" s="85" t="s">
        <v>163</v>
      </c>
      <c r="E35" s="85" t="s">
        <v>114</v>
      </c>
      <c r="F35" s="7" t="s">
        <v>31</v>
      </c>
      <c r="G35" s="7" t="s">
        <v>223</v>
      </c>
      <c r="H35" s="30">
        <v>10674109</v>
      </c>
      <c r="I35" s="85" t="s">
        <v>38</v>
      </c>
      <c r="J35" s="85" t="s">
        <v>249</v>
      </c>
    </row>
    <row r="36" spans="1:10" x14ac:dyDescent="0.25">
      <c r="A36" s="8">
        <v>45787</v>
      </c>
      <c r="B36" s="24">
        <v>0.54166666666666663</v>
      </c>
      <c r="C36" s="85" t="s">
        <v>42</v>
      </c>
      <c r="D36" s="85" t="s">
        <v>25</v>
      </c>
      <c r="E36" s="85" t="s">
        <v>116</v>
      </c>
      <c r="F36" s="7" t="s">
        <v>31</v>
      </c>
      <c r="G36" s="7" t="s">
        <v>195</v>
      </c>
      <c r="H36" s="30">
        <v>10598066</v>
      </c>
      <c r="I36" s="85" t="s">
        <v>38</v>
      </c>
      <c r="J36" s="85" t="s">
        <v>255</v>
      </c>
    </row>
    <row r="37" spans="1:10" x14ac:dyDescent="0.25">
      <c r="A37" s="8">
        <v>45787</v>
      </c>
      <c r="B37" s="24">
        <v>0.41666666666666669</v>
      </c>
      <c r="C37" s="85" t="s">
        <v>41</v>
      </c>
      <c r="D37" s="85" t="s">
        <v>45</v>
      </c>
      <c r="E37" s="85" t="s">
        <v>116</v>
      </c>
      <c r="F37" s="7" t="s">
        <v>31</v>
      </c>
      <c r="G37" s="7" t="s">
        <v>276</v>
      </c>
      <c r="H37" s="30"/>
      <c r="I37" s="85" t="s">
        <v>38</v>
      </c>
      <c r="J37" s="85" t="s">
        <v>66</v>
      </c>
    </row>
    <row r="38" spans="1:10" x14ac:dyDescent="0.25">
      <c r="A38" s="8">
        <v>45787</v>
      </c>
      <c r="B38" s="24">
        <v>0.41666666666666669</v>
      </c>
      <c r="C38" s="85" t="s">
        <v>41</v>
      </c>
      <c r="D38" s="85" t="s">
        <v>164</v>
      </c>
      <c r="E38" s="85" t="s">
        <v>121</v>
      </c>
      <c r="F38" s="7" t="s">
        <v>31</v>
      </c>
      <c r="G38" s="7" t="s">
        <v>293</v>
      </c>
      <c r="H38" s="30"/>
      <c r="I38" s="85" t="s">
        <v>38</v>
      </c>
      <c r="J38" s="85" t="s">
        <v>288</v>
      </c>
    </row>
    <row r="39" spans="1:10" x14ac:dyDescent="0.25">
      <c r="A39" s="8">
        <v>45787</v>
      </c>
      <c r="B39" s="24">
        <v>0.45833333333333331</v>
      </c>
      <c r="C39" s="85" t="s">
        <v>41</v>
      </c>
      <c r="D39" s="85" t="s">
        <v>44</v>
      </c>
      <c r="E39" s="85" t="s">
        <v>121</v>
      </c>
      <c r="F39" s="7" t="s">
        <v>31</v>
      </c>
      <c r="G39" s="7" t="s">
        <v>241</v>
      </c>
      <c r="H39" s="30">
        <v>10705024</v>
      </c>
      <c r="I39" s="85" t="s">
        <v>38</v>
      </c>
      <c r="J39" s="85" t="s">
        <v>264</v>
      </c>
    </row>
    <row r="40" spans="1:10" x14ac:dyDescent="0.25">
      <c r="A40" s="8">
        <v>45787</v>
      </c>
      <c r="B40" s="24">
        <v>0.45833333333333331</v>
      </c>
      <c r="C40" s="85" t="s">
        <v>41</v>
      </c>
      <c r="D40" s="85" t="s">
        <v>44</v>
      </c>
      <c r="E40" s="85" t="s">
        <v>116</v>
      </c>
      <c r="F40" s="7" t="s">
        <v>31</v>
      </c>
      <c r="G40" s="7" t="s">
        <v>298</v>
      </c>
      <c r="H40" s="30">
        <v>10677013</v>
      </c>
      <c r="I40" s="85" t="s">
        <v>38</v>
      </c>
      <c r="J40" s="85" t="s">
        <v>265</v>
      </c>
    </row>
    <row r="41" spans="1:10" x14ac:dyDescent="0.25">
      <c r="A41" s="8">
        <v>45787</v>
      </c>
      <c r="B41" s="24">
        <v>0.51041666666666663</v>
      </c>
      <c r="C41" s="85" t="s">
        <v>41</v>
      </c>
      <c r="D41" s="85" t="s">
        <v>43</v>
      </c>
      <c r="E41" s="85" t="s">
        <v>121</v>
      </c>
      <c r="F41" s="7" t="s">
        <v>31</v>
      </c>
      <c r="G41" s="7" t="s">
        <v>205</v>
      </c>
      <c r="H41" s="30">
        <v>10304069</v>
      </c>
      <c r="I41" s="85" t="s">
        <v>38</v>
      </c>
      <c r="J41" s="85" t="s">
        <v>260</v>
      </c>
    </row>
    <row r="42" spans="1:10" x14ac:dyDescent="0.25">
      <c r="A42" s="8">
        <v>45787</v>
      </c>
      <c r="B42" s="24">
        <v>0.41666666666666669</v>
      </c>
      <c r="C42" s="85" t="s">
        <v>218</v>
      </c>
      <c r="D42" s="85" t="s">
        <v>45</v>
      </c>
      <c r="E42" s="85" t="s">
        <v>121</v>
      </c>
      <c r="F42" s="7" t="s">
        <v>31</v>
      </c>
      <c r="G42" s="7" t="s">
        <v>278</v>
      </c>
      <c r="H42" s="30"/>
      <c r="I42" s="85" t="s">
        <v>38</v>
      </c>
      <c r="J42" s="85" t="s">
        <v>67</v>
      </c>
    </row>
    <row r="43" spans="1:10" x14ac:dyDescent="0.25">
      <c r="A43" s="8">
        <v>45787</v>
      </c>
      <c r="B43" s="24">
        <v>0.41666666666666669</v>
      </c>
      <c r="C43" s="85" t="s">
        <v>218</v>
      </c>
      <c r="D43" s="85" t="s">
        <v>45</v>
      </c>
      <c r="E43" s="85" t="s">
        <v>114</v>
      </c>
      <c r="F43" s="7" t="s">
        <v>31</v>
      </c>
      <c r="G43" s="7" t="s">
        <v>273</v>
      </c>
      <c r="H43" s="30"/>
      <c r="I43" s="85" t="s">
        <v>38</v>
      </c>
      <c r="J43" s="85" t="s">
        <v>69</v>
      </c>
    </row>
    <row r="44" spans="1:10" x14ac:dyDescent="0.25">
      <c r="A44" s="8">
        <v>45787</v>
      </c>
      <c r="B44" s="24">
        <v>0.54166666666666663</v>
      </c>
      <c r="C44" s="85" t="s">
        <v>218</v>
      </c>
      <c r="D44" s="85" t="s">
        <v>25</v>
      </c>
      <c r="E44" s="85" t="s">
        <v>121</v>
      </c>
      <c r="F44" s="7" t="s">
        <v>31</v>
      </c>
      <c r="G44" s="7" t="s">
        <v>236</v>
      </c>
      <c r="H44" s="30">
        <v>11193069</v>
      </c>
      <c r="I44" s="85" t="s">
        <v>38</v>
      </c>
      <c r="J44" s="85" t="s">
        <v>256</v>
      </c>
    </row>
    <row r="45" spans="1:10" x14ac:dyDescent="0.25">
      <c r="A45" s="8">
        <v>45788</v>
      </c>
      <c r="B45" s="24">
        <v>0.47916666666666669</v>
      </c>
      <c r="C45" s="85" t="s">
        <v>42</v>
      </c>
      <c r="D45" s="85" t="s">
        <v>115</v>
      </c>
      <c r="E45" s="85" t="s">
        <v>116</v>
      </c>
      <c r="F45" s="7" t="s">
        <v>31</v>
      </c>
      <c r="G45" s="7" t="s">
        <v>226</v>
      </c>
      <c r="H45" s="30">
        <v>10858213</v>
      </c>
      <c r="I45" s="85" t="s">
        <v>38</v>
      </c>
      <c r="J45" s="85" t="s">
        <v>69</v>
      </c>
    </row>
    <row r="46" spans="1:10" x14ac:dyDescent="0.25">
      <c r="A46" s="8">
        <v>45788</v>
      </c>
      <c r="B46" s="24">
        <v>0.47916666666666669</v>
      </c>
      <c r="C46" s="85" t="s">
        <v>41</v>
      </c>
      <c r="D46" s="85" t="s">
        <v>115</v>
      </c>
      <c r="E46" s="85" t="s">
        <v>121</v>
      </c>
      <c r="F46" s="7" t="s">
        <v>31</v>
      </c>
      <c r="G46" s="7" t="s">
        <v>237</v>
      </c>
      <c r="H46" s="30">
        <v>10815215</v>
      </c>
      <c r="I46" s="85" t="s">
        <v>38</v>
      </c>
      <c r="J46" s="85" t="s">
        <v>253</v>
      </c>
    </row>
    <row r="47" spans="1:10" x14ac:dyDescent="0.25">
      <c r="A47" s="8">
        <v>45791</v>
      </c>
      <c r="B47" s="24">
        <v>0.77083333333333337</v>
      </c>
      <c r="C47" s="85" t="s">
        <v>42</v>
      </c>
      <c r="D47" s="85" t="s">
        <v>98</v>
      </c>
      <c r="E47" s="85" t="s">
        <v>165</v>
      </c>
      <c r="F47" s="7" t="s">
        <v>31</v>
      </c>
      <c r="G47" s="7" t="s">
        <v>244</v>
      </c>
      <c r="H47" s="30">
        <v>12277034</v>
      </c>
      <c r="I47" s="85" t="s">
        <v>38</v>
      </c>
      <c r="J47" s="85" t="s">
        <v>259</v>
      </c>
    </row>
    <row r="48" spans="1:10" x14ac:dyDescent="0.25">
      <c r="A48" s="8">
        <v>45794</v>
      </c>
      <c r="B48" s="24">
        <v>0.5</v>
      </c>
      <c r="C48" s="85" t="s">
        <v>42</v>
      </c>
      <c r="D48" s="85" t="s">
        <v>25</v>
      </c>
      <c r="E48" s="85" t="s">
        <v>119</v>
      </c>
      <c r="F48" s="7" t="s">
        <v>31</v>
      </c>
      <c r="G48" s="7" t="s">
        <v>194</v>
      </c>
      <c r="H48" s="30">
        <v>10598071</v>
      </c>
      <c r="I48" s="85" t="s">
        <v>38</v>
      </c>
      <c r="J48" s="85" t="s">
        <v>255</v>
      </c>
    </row>
    <row r="49" spans="1:10" x14ac:dyDescent="0.25">
      <c r="A49" s="8">
        <v>45794</v>
      </c>
      <c r="B49" s="24">
        <v>0.625</v>
      </c>
      <c r="C49" s="85" t="s">
        <v>42</v>
      </c>
      <c r="D49" s="85" t="s">
        <v>163</v>
      </c>
      <c r="E49" s="85" t="s">
        <v>116</v>
      </c>
      <c r="F49" s="7" t="s">
        <v>31</v>
      </c>
      <c r="G49" s="7" t="s">
        <v>211</v>
      </c>
      <c r="H49" s="30">
        <v>10668076</v>
      </c>
      <c r="I49" s="85" t="s">
        <v>38</v>
      </c>
      <c r="J49" s="85" t="s">
        <v>261</v>
      </c>
    </row>
    <row r="50" spans="1:10" x14ac:dyDescent="0.25">
      <c r="A50" s="8">
        <v>45794</v>
      </c>
      <c r="B50" s="24">
        <v>0.41666666666666669</v>
      </c>
      <c r="C50" s="85" t="s">
        <v>41</v>
      </c>
      <c r="D50" s="85" t="s">
        <v>164</v>
      </c>
      <c r="E50" s="85" t="s">
        <v>114</v>
      </c>
      <c r="F50" s="7" t="s">
        <v>31</v>
      </c>
      <c r="G50" s="7" t="s">
        <v>290</v>
      </c>
      <c r="H50" s="30"/>
      <c r="I50" s="85" t="s">
        <v>38</v>
      </c>
      <c r="J50" s="85" t="s">
        <v>176</v>
      </c>
    </row>
    <row r="51" spans="1:10" x14ac:dyDescent="0.25">
      <c r="A51" s="8">
        <v>45794</v>
      </c>
      <c r="B51" s="24">
        <v>0.41666666666666669</v>
      </c>
      <c r="C51" s="85" t="s">
        <v>41</v>
      </c>
      <c r="D51" s="85" t="s">
        <v>45</v>
      </c>
      <c r="E51" s="85" t="s">
        <v>123</v>
      </c>
      <c r="F51" s="7" t="s">
        <v>31</v>
      </c>
      <c r="G51" s="7" t="s">
        <v>285</v>
      </c>
      <c r="H51" s="30"/>
      <c r="I51" s="85" t="s">
        <v>38</v>
      </c>
      <c r="J51" s="85" t="s">
        <v>178</v>
      </c>
    </row>
    <row r="52" spans="1:10" x14ac:dyDescent="0.25">
      <c r="A52" s="8">
        <v>45794</v>
      </c>
      <c r="B52" s="24">
        <v>0.45833333333333331</v>
      </c>
      <c r="C52" s="85" t="s">
        <v>41</v>
      </c>
      <c r="D52" s="85" t="s">
        <v>44</v>
      </c>
      <c r="E52" s="85" t="s">
        <v>114</v>
      </c>
      <c r="F52" s="7" t="s">
        <v>31</v>
      </c>
      <c r="G52" s="7" t="s">
        <v>201</v>
      </c>
      <c r="H52" s="30">
        <v>11377075</v>
      </c>
      <c r="I52" s="85" t="s">
        <v>38</v>
      </c>
      <c r="J52" s="85" t="s">
        <v>257</v>
      </c>
    </row>
    <row r="53" spans="1:10" x14ac:dyDescent="0.25">
      <c r="A53" s="8">
        <v>45794</v>
      </c>
      <c r="B53" s="24">
        <v>0.5</v>
      </c>
      <c r="C53" s="85" t="s">
        <v>41</v>
      </c>
      <c r="D53" s="85" t="s">
        <v>45</v>
      </c>
      <c r="E53" s="85" t="s">
        <v>122</v>
      </c>
      <c r="F53" s="7" t="s">
        <v>31</v>
      </c>
      <c r="G53" s="7" t="s">
        <v>281</v>
      </c>
      <c r="H53" s="30"/>
      <c r="I53" s="85" t="s">
        <v>38</v>
      </c>
      <c r="J53" s="85" t="s">
        <v>135</v>
      </c>
    </row>
    <row r="54" spans="1:10" x14ac:dyDescent="0.25">
      <c r="A54" s="8">
        <v>45794</v>
      </c>
      <c r="B54" s="24">
        <v>0.54166666666666663</v>
      </c>
      <c r="C54" s="85" t="s">
        <v>41</v>
      </c>
      <c r="D54" s="85" t="s">
        <v>44</v>
      </c>
      <c r="E54" s="85" t="s">
        <v>124</v>
      </c>
      <c r="F54" s="7" t="s">
        <v>31</v>
      </c>
      <c r="G54" s="7" t="s">
        <v>123</v>
      </c>
      <c r="H54" s="30">
        <v>10722029</v>
      </c>
      <c r="I54" s="85" t="s">
        <v>38</v>
      </c>
      <c r="J54" s="85" t="s">
        <v>266</v>
      </c>
    </row>
    <row r="55" spans="1:10" x14ac:dyDescent="0.25">
      <c r="A55" s="8">
        <v>45794</v>
      </c>
      <c r="B55" s="24">
        <v>0.54166666666666663</v>
      </c>
      <c r="C55" s="85" t="s">
        <v>41</v>
      </c>
      <c r="D55" s="85" t="s">
        <v>44</v>
      </c>
      <c r="E55" s="85" t="s">
        <v>122</v>
      </c>
      <c r="F55" s="7" t="s">
        <v>31</v>
      </c>
      <c r="G55" s="7" t="s">
        <v>302</v>
      </c>
      <c r="H55" s="30">
        <v>10719018</v>
      </c>
      <c r="I55" s="85" t="s">
        <v>38</v>
      </c>
      <c r="J55" s="85" t="s">
        <v>268</v>
      </c>
    </row>
    <row r="56" spans="1:10" x14ac:dyDescent="0.25">
      <c r="A56" s="8">
        <v>45794</v>
      </c>
      <c r="B56" s="24">
        <v>0.625</v>
      </c>
      <c r="C56" s="85" t="s">
        <v>41</v>
      </c>
      <c r="D56" s="85" t="s">
        <v>22</v>
      </c>
      <c r="E56" s="85" t="s">
        <v>117</v>
      </c>
      <c r="F56" s="7" t="s">
        <v>31</v>
      </c>
      <c r="G56" s="7" t="s">
        <v>238</v>
      </c>
      <c r="H56" s="30">
        <v>11642110</v>
      </c>
      <c r="I56" s="85" t="s">
        <v>38</v>
      </c>
      <c r="J56" s="85" t="s">
        <v>250</v>
      </c>
    </row>
    <row r="57" spans="1:10" x14ac:dyDescent="0.25">
      <c r="A57" s="8">
        <v>45794</v>
      </c>
      <c r="B57" s="24">
        <v>0.54166666666666663</v>
      </c>
      <c r="C57" s="85" t="s">
        <v>218</v>
      </c>
      <c r="D57" s="85" t="s">
        <v>25</v>
      </c>
      <c r="E57" s="85" t="s">
        <v>116</v>
      </c>
      <c r="F57" s="7" t="s">
        <v>31</v>
      </c>
      <c r="G57" s="7" t="s">
        <v>235</v>
      </c>
      <c r="H57" s="30">
        <v>10598074</v>
      </c>
      <c r="I57" s="85" t="s">
        <v>38</v>
      </c>
      <c r="J57" s="85" t="s">
        <v>255</v>
      </c>
    </row>
    <row r="58" spans="1:10" x14ac:dyDescent="0.25">
      <c r="A58" s="8">
        <v>45795</v>
      </c>
      <c r="B58" s="24">
        <v>0.45833333333333331</v>
      </c>
      <c r="C58" s="85" t="s">
        <v>41</v>
      </c>
      <c r="D58" s="85" t="s">
        <v>45</v>
      </c>
      <c r="E58" s="85" t="s">
        <v>133</v>
      </c>
      <c r="F58" s="7" t="s">
        <v>31</v>
      </c>
      <c r="G58" s="7" t="s">
        <v>286</v>
      </c>
      <c r="H58" s="30"/>
      <c r="I58" s="85" t="s">
        <v>38</v>
      </c>
      <c r="J58" s="85" t="s">
        <v>178</v>
      </c>
    </row>
    <row r="59" spans="1:10" x14ac:dyDescent="0.25">
      <c r="A59" s="8">
        <v>45795</v>
      </c>
      <c r="B59" s="24">
        <v>0.58333333333333337</v>
      </c>
      <c r="C59" s="85" t="s">
        <v>41</v>
      </c>
      <c r="D59" s="85" t="s">
        <v>115</v>
      </c>
      <c r="E59" s="85" t="s">
        <v>122</v>
      </c>
      <c r="F59" s="7" t="s">
        <v>31</v>
      </c>
      <c r="G59" s="7" t="s">
        <v>213</v>
      </c>
      <c r="H59" s="30">
        <v>10730080</v>
      </c>
      <c r="I59" s="85" t="s">
        <v>38</v>
      </c>
      <c r="J59" s="85" t="s">
        <v>263</v>
      </c>
    </row>
    <row r="60" spans="1:10" x14ac:dyDescent="0.25">
      <c r="A60" s="8">
        <v>45796</v>
      </c>
      <c r="B60" s="24">
        <v>0.75</v>
      </c>
      <c r="C60" s="85" t="s">
        <v>41</v>
      </c>
      <c r="D60" s="85" t="s">
        <v>101</v>
      </c>
      <c r="E60" s="85" t="s">
        <v>125</v>
      </c>
      <c r="F60" s="7" t="s">
        <v>31</v>
      </c>
      <c r="G60" s="74" t="s">
        <v>248</v>
      </c>
      <c r="H60" s="30">
        <v>13778037</v>
      </c>
      <c r="I60" s="85" t="s">
        <v>38</v>
      </c>
      <c r="J60" s="85" t="s">
        <v>267</v>
      </c>
    </row>
    <row r="61" spans="1:10" x14ac:dyDescent="0.25">
      <c r="A61" s="8">
        <v>45798</v>
      </c>
      <c r="B61" s="24">
        <v>0.79166666666666663</v>
      </c>
      <c r="C61" s="85" t="s">
        <v>42</v>
      </c>
      <c r="D61" s="85" t="s">
        <v>163</v>
      </c>
      <c r="E61" s="85" t="s">
        <v>116</v>
      </c>
      <c r="F61" s="7" t="s">
        <v>31</v>
      </c>
      <c r="G61" s="7" t="s">
        <v>246</v>
      </c>
      <c r="H61" s="30">
        <v>10668081</v>
      </c>
      <c r="I61" s="85" t="s">
        <v>38</v>
      </c>
      <c r="J61" s="85" t="s">
        <v>261</v>
      </c>
    </row>
    <row r="62" spans="1:10" x14ac:dyDescent="0.25">
      <c r="A62" s="8">
        <v>45798</v>
      </c>
      <c r="B62" s="24">
        <v>0.75</v>
      </c>
      <c r="C62" s="85" t="s">
        <v>41</v>
      </c>
      <c r="D62" s="85" t="s">
        <v>44</v>
      </c>
      <c r="E62" s="85" t="s">
        <v>116</v>
      </c>
      <c r="F62" s="7" t="s">
        <v>31</v>
      </c>
      <c r="G62" s="7" t="s">
        <v>299</v>
      </c>
      <c r="H62" s="30">
        <v>10677021</v>
      </c>
      <c r="I62" s="85" t="s">
        <v>38</v>
      </c>
      <c r="J62" s="85" t="s">
        <v>265</v>
      </c>
    </row>
    <row r="63" spans="1:10" x14ac:dyDescent="0.25">
      <c r="A63" s="8">
        <v>45800</v>
      </c>
      <c r="B63" s="24">
        <v>0.83333333333333337</v>
      </c>
      <c r="C63" s="85" t="s">
        <v>41</v>
      </c>
      <c r="D63" s="85" t="s">
        <v>115</v>
      </c>
      <c r="E63" s="85" t="s">
        <v>121</v>
      </c>
      <c r="F63" s="7" t="s">
        <v>31</v>
      </c>
      <c r="G63" s="7" t="s">
        <v>214</v>
      </c>
      <c r="H63" s="30">
        <v>10815229</v>
      </c>
      <c r="I63" s="85" t="s">
        <v>38</v>
      </c>
      <c r="J63" s="85" t="s">
        <v>253</v>
      </c>
    </row>
    <row r="64" spans="1:10" x14ac:dyDescent="0.25">
      <c r="A64" s="8">
        <v>45801</v>
      </c>
      <c r="B64" s="24">
        <v>0.55208333333333337</v>
      </c>
      <c r="C64" s="85" t="s">
        <v>42</v>
      </c>
      <c r="D64" s="85" t="s">
        <v>25</v>
      </c>
      <c r="E64" s="85" t="s">
        <v>121</v>
      </c>
      <c r="F64" s="7" t="s">
        <v>31</v>
      </c>
      <c r="G64" s="7" t="s">
        <v>208</v>
      </c>
      <c r="H64" s="30">
        <v>11193077</v>
      </c>
      <c r="I64" s="85" t="s">
        <v>38</v>
      </c>
      <c r="J64" s="85" t="s">
        <v>256</v>
      </c>
    </row>
    <row r="65" spans="1:10" x14ac:dyDescent="0.25">
      <c r="A65" s="8">
        <v>45801</v>
      </c>
      <c r="B65" s="24">
        <v>0.39583333333333331</v>
      </c>
      <c r="C65" s="85" t="s">
        <v>41</v>
      </c>
      <c r="D65" s="85" t="s">
        <v>164</v>
      </c>
      <c r="E65" s="85" t="s">
        <v>114</v>
      </c>
      <c r="F65" s="7" t="s">
        <v>31</v>
      </c>
      <c r="G65" s="7" t="s">
        <v>291</v>
      </c>
      <c r="H65" s="30"/>
      <c r="I65" s="85" t="s">
        <v>38</v>
      </c>
      <c r="J65" s="85" t="s">
        <v>176</v>
      </c>
    </row>
    <row r="66" spans="1:10" x14ac:dyDescent="0.25">
      <c r="A66" s="8">
        <v>45801</v>
      </c>
      <c r="B66" s="24">
        <v>0.39583333333333331</v>
      </c>
      <c r="C66" s="85" t="s">
        <v>41</v>
      </c>
      <c r="D66" s="85" t="s">
        <v>45</v>
      </c>
      <c r="E66" s="85" t="s">
        <v>114</v>
      </c>
      <c r="F66" s="7" t="s">
        <v>31</v>
      </c>
      <c r="G66" s="7" t="s">
        <v>274</v>
      </c>
      <c r="H66" s="30"/>
      <c r="I66" s="85" t="s">
        <v>38</v>
      </c>
      <c r="J66" s="85" t="s">
        <v>69</v>
      </c>
    </row>
    <row r="67" spans="1:10" x14ac:dyDescent="0.25">
      <c r="A67" s="8">
        <v>45801</v>
      </c>
      <c r="B67" s="24">
        <v>0.4375</v>
      </c>
      <c r="C67" s="85" t="s">
        <v>41</v>
      </c>
      <c r="D67" s="85" t="s">
        <v>44</v>
      </c>
      <c r="E67" s="85" t="s">
        <v>114</v>
      </c>
      <c r="F67" s="7" t="s">
        <v>31</v>
      </c>
      <c r="G67" s="7" t="s">
        <v>202</v>
      </c>
      <c r="H67" s="30">
        <v>11377079</v>
      </c>
      <c r="I67" s="85" t="s">
        <v>38</v>
      </c>
      <c r="J67" s="85" t="s">
        <v>257</v>
      </c>
    </row>
    <row r="68" spans="1:10" x14ac:dyDescent="0.25">
      <c r="A68" s="8">
        <v>45801</v>
      </c>
      <c r="B68" s="24">
        <v>0.4375</v>
      </c>
      <c r="C68" s="85" t="s">
        <v>41</v>
      </c>
      <c r="D68" s="85" t="s">
        <v>45</v>
      </c>
      <c r="E68" s="85" t="s">
        <v>133</v>
      </c>
      <c r="F68" s="7" t="s">
        <v>31</v>
      </c>
      <c r="G68" s="7" t="s">
        <v>287</v>
      </c>
      <c r="H68" s="30"/>
      <c r="I68" s="85" t="s">
        <v>38</v>
      </c>
      <c r="J68" s="85" t="s">
        <v>178</v>
      </c>
    </row>
    <row r="69" spans="1:10" x14ac:dyDescent="0.25">
      <c r="A69" s="8">
        <v>45801</v>
      </c>
      <c r="B69" s="24">
        <v>0.5</v>
      </c>
      <c r="C69" s="85" t="s">
        <v>41</v>
      </c>
      <c r="D69" s="85" t="s">
        <v>43</v>
      </c>
      <c r="E69" s="85" t="s">
        <v>120</v>
      </c>
      <c r="F69" s="7" t="s">
        <v>31</v>
      </c>
      <c r="G69" s="7" t="s">
        <v>296</v>
      </c>
      <c r="H69" s="30">
        <v>12123031</v>
      </c>
      <c r="I69" s="85" t="s">
        <v>38</v>
      </c>
      <c r="J69" s="85" t="s">
        <v>254</v>
      </c>
    </row>
    <row r="70" spans="1:10" x14ac:dyDescent="0.25">
      <c r="A70" s="8">
        <v>45801</v>
      </c>
      <c r="B70" s="24">
        <v>0.58333333333333337</v>
      </c>
      <c r="C70" s="85" t="s">
        <v>41</v>
      </c>
      <c r="D70" s="85" t="s">
        <v>23</v>
      </c>
      <c r="E70" s="85" t="s">
        <v>118</v>
      </c>
      <c r="F70" s="7" t="s">
        <v>31</v>
      </c>
      <c r="G70" s="7" t="s">
        <v>239</v>
      </c>
      <c r="H70" s="30">
        <v>10737165</v>
      </c>
      <c r="I70" s="85" t="s">
        <v>38</v>
      </c>
      <c r="J70" s="85" t="s">
        <v>251</v>
      </c>
    </row>
    <row r="71" spans="1:10" x14ac:dyDescent="0.25">
      <c r="A71" s="8">
        <v>45801</v>
      </c>
      <c r="B71" s="24">
        <v>0.41666666666666669</v>
      </c>
      <c r="C71" s="85" t="s">
        <v>218</v>
      </c>
      <c r="D71" s="85" t="s">
        <v>44</v>
      </c>
      <c r="E71" s="85" t="s">
        <v>121</v>
      </c>
      <c r="F71" s="7" t="s">
        <v>31</v>
      </c>
      <c r="G71" s="7" t="s">
        <v>187</v>
      </c>
      <c r="H71" s="30">
        <v>10705034</v>
      </c>
      <c r="I71" s="85" t="s">
        <v>38</v>
      </c>
      <c r="J71" s="85" t="s">
        <v>264</v>
      </c>
    </row>
    <row r="72" spans="1:10" x14ac:dyDescent="0.25">
      <c r="A72" s="8">
        <v>45801</v>
      </c>
      <c r="B72" s="24">
        <v>0.47916666666666669</v>
      </c>
      <c r="C72" s="85" t="s">
        <v>218</v>
      </c>
      <c r="D72" s="85" t="s">
        <v>44</v>
      </c>
      <c r="E72" s="85" t="s">
        <v>123</v>
      </c>
      <c r="F72" s="7" t="s">
        <v>31</v>
      </c>
      <c r="G72" s="7" t="s">
        <v>305</v>
      </c>
      <c r="H72" s="30">
        <v>10722033</v>
      </c>
      <c r="I72" s="85" t="s">
        <v>38</v>
      </c>
      <c r="J72" s="85" t="s">
        <v>266</v>
      </c>
    </row>
    <row r="73" spans="1:10" x14ac:dyDescent="0.25">
      <c r="A73" s="8">
        <v>45801</v>
      </c>
      <c r="B73" s="24">
        <v>0.54166666666666663</v>
      </c>
      <c r="C73" s="85" t="s">
        <v>218</v>
      </c>
      <c r="D73" s="85" t="s">
        <v>43</v>
      </c>
      <c r="E73" s="85" t="s">
        <v>122</v>
      </c>
      <c r="F73" s="7" t="s">
        <v>31</v>
      </c>
      <c r="G73" s="7" t="s">
        <v>245</v>
      </c>
      <c r="H73" s="30">
        <v>10305079</v>
      </c>
      <c r="I73" s="85" t="s">
        <v>38</v>
      </c>
      <c r="J73" s="85" t="s">
        <v>262</v>
      </c>
    </row>
    <row r="74" spans="1:10" x14ac:dyDescent="0.25">
      <c r="A74" s="8">
        <v>45804</v>
      </c>
      <c r="B74" s="24">
        <v>0.77083333333333337</v>
      </c>
      <c r="C74" s="85" t="s">
        <v>42</v>
      </c>
      <c r="D74" s="85" t="s">
        <v>101</v>
      </c>
      <c r="E74" s="85" t="s">
        <v>125</v>
      </c>
      <c r="F74" s="7" t="s">
        <v>31</v>
      </c>
      <c r="G74" s="7" t="s">
        <v>229</v>
      </c>
      <c r="H74" s="30">
        <v>13778040</v>
      </c>
      <c r="I74" s="85" t="s">
        <v>38</v>
      </c>
      <c r="J74" s="85" t="s">
        <v>267</v>
      </c>
    </row>
    <row r="75" spans="1:10" x14ac:dyDescent="0.25">
      <c r="A75" s="8">
        <v>45805</v>
      </c>
      <c r="B75" s="24">
        <v>0.79166666666666663</v>
      </c>
      <c r="C75" s="85" t="s">
        <v>42</v>
      </c>
      <c r="D75" s="85" t="s">
        <v>115</v>
      </c>
      <c r="E75" s="85" t="s">
        <v>116</v>
      </c>
      <c r="F75" s="7" t="s">
        <v>31</v>
      </c>
      <c r="G75" s="7" t="s">
        <v>224</v>
      </c>
      <c r="H75" s="30">
        <v>10858236</v>
      </c>
      <c r="I75" s="85" t="s">
        <v>38</v>
      </c>
      <c r="J75" s="85" t="s">
        <v>69</v>
      </c>
    </row>
    <row r="76" spans="1:10" x14ac:dyDescent="0.25">
      <c r="A76" s="8">
        <v>45805</v>
      </c>
      <c r="B76" s="24">
        <v>0.72916666666666663</v>
      </c>
      <c r="C76" s="85" t="s">
        <v>41</v>
      </c>
      <c r="D76" s="85" t="s">
        <v>44</v>
      </c>
      <c r="E76" s="85" t="s">
        <v>122</v>
      </c>
      <c r="F76" s="7" t="s">
        <v>31</v>
      </c>
      <c r="G76" s="7" t="s">
        <v>303</v>
      </c>
      <c r="H76" s="30">
        <v>10719026</v>
      </c>
      <c r="I76" s="85" t="s">
        <v>38</v>
      </c>
      <c r="J76" s="85" t="s">
        <v>268</v>
      </c>
    </row>
    <row r="77" spans="1:10" x14ac:dyDescent="0.25">
      <c r="A77" s="8">
        <v>45805</v>
      </c>
      <c r="B77" s="24">
        <v>0.83333333333333337</v>
      </c>
      <c r="C77" s="85" t="s">
        <v>41</v>
      </c>
      <c r="D77" s="85" t="s">
        <v>115</v>
      </c>
      <c r="E77" s="85" t="s">
        <v>114</v>
      </c>
      <c r="F77" s="7" t="s">
        <v>31</v>
      </c>
      <c r="G77" s="7" t="s">
        <v>228</v>
      </c>
      <c r="H77" s="30">
        <v>10034236</v>
      </c>
      <c r="I77" s="85" t="s">
        <v>38</v>
      </c>
      <c r="J77" s="85" t="s">
        <v>68</v>
      </c>
    </row>
    <row r="78" spans="1:10" x14ac:dyDescent="0.25">
      <c r="A78" s="8">
        <v>45808</v>
      </c>
      <c r="B78" s="24">
        <v>0.5625</v>
      </c>
      <c r="C78" s="85" t="s">
        <v>42</v>
      </c>
      <c r="D78" s="85" t="s">
        <v>25</v>
      </c>
      <c r="E78" s="85" t="s">
        <v>116</v>
      </c>
      <c r="F78" s="7" t="s">
        <v>31</v>
      </c>
      <c r="G78" s="7" t="s">
        <v>194</v>
      </c>
      <c r="H78" s="30">
        <v>10598081</v>
      </c>
      <c r="I78" s="85" t="s">
        <v>38</v>
      </c>
      <c r="J78" s="85" t="s">
        <v>255</v>
      </c>
    </row>
    <row r="79" spans="1:10" x14ac:dyDescent="0.25">
      <c r="A79" s="8">
        <v>45808</v>
      </c>
      <c r="B79" s="24">
        <v>0.66666666666666663</v>
      </c>
      <c r="C79" s="85" t="s">
        <v>42</v>
      </c>
      <c r="D79" s="85" t="s">
        <v>163</v>
      </c>
      <c r="E79" s="85" t="s">
        <v>114</v>
      </c>
      <c r="F79" s="7" t="s">
        <v>31</v>
      </c>
      <c r="G79" s="7" t="s">
        <v>209</v>
      </c>
      <c r="H79" s="30">
        <v>10674127</v>
      </c>
      <c r="I79" s="85" t="s">
        <v>38</v>
      </c>
      <c r="J79" s="85" t="s">
        <v>249</v>
      </c>
    </row>
    <row r="80" spans="1:10" x14ac:dyDescent="0.25">
      <c r="A80" s="8">
        <v>45808</v>
      </c>
      <c r="B80" s="24">
        <v>0.41666666666666669</v>
      </c>
      <c r="C80" s="85" t="s">
        <v>41</v>
      </c>
      <c r="D80" s="85" t="s">
        <v>45</v>
      </c>
      <c r="E80" s="85" t="s">
        <v>121</v>
      </c>
      <c r="F80" s="7" t="s">
        <v>31</v>
      </c>
      <c r="G80" s="7" t="s">
        <v>279</v>
      </c>
      <c r="H80" s="30"/>
      <c r="I80" s="85" t="s">
        <v>38</v>
      </c>
      <c r="J80" s="85" t="s">
        <v>67</v>
      </c>
    </row>
    <row r="81" spans="1:10" x14ac:dyDescent="0.25">
      <c r="A81" s="8">
        <v>45808</v>
      </c>
      <c r="B81" s="24">
        <v>0.41666666666666669</v>
      </c>
      <c r="C81" s="85" t="s">
        <v>41</v>
      </c>
      <c r="D81" s="85" t="s">
        <v>45</v>
      </c>
      <c r="E81" s="85" t="s">
        <v>123</v>
      </c>
      <c r="F81" s="7" t="s">
        <v>31</v>
      </c>
      <c r="G81" s="7" t="s">
        <v>287</v>
      </c>
      <c r="H81" s="30"/>
      <c r="I81" s="85" t="s">
        <v>38</v>
      </c>
      <c r="J81" s="85" t="s">
        <v>178</v>
      </c>
    </row>
    <row r="82" spans="1:10" x14ac:dyDescent="0.25">
      <c r="A82" s="8">
        <v>45808</v>
      </c>
      <c r="B82" s="24">
        <v>0.45833333333333331</v>
      </c>
      <c r="C82" s="85" t="s">
        <v>41</v>
      </c>
      <c r="D82" s="85" t="s">
        <v>164</v>
      </c>
      <c r="E82" s="85" t="s">
        <v>121</v>
      </c>
      <c r="F82" s="7" t="s">
        <v>31</v>
      </c>
      <c r="G82" s="7" t="s">
        <v>294</v>
      </c>
      <c r="H82" s="30"/>
      <c r="I82" s="85" t="s">
        <v>38</v>
      </c>
      <c r="J82" s="85" t="s">
        <v>288</v>
      </c>
    </row>
    <row r="83" spans="1:10" x14ac:dyDescent="0.25">
      <c r="A83" s="8">
        <v>45808</v>
      </c>
      <c r="B83" s="24">
        <v>0.45833333333333331</v>
      </c>
      <c r="C83" s="85" t="s">
        <v>41</v>
      </c>
      <c r="D83" s="85" t="s">
        <v>44</v>
      </c>
      <c r="E83" s="85" t="s">
        <v>121</v>
      </c>
      <c r="F83" s="7" t="s">
        <v>31</v>
      </c>
      <c r="G83" s="7" t="s">
        <v>231</v>
      </c>
      <c r="H83" s="30">
        <v>10705039</v>
      </c>
      <c r="I83" s="85" t="s">
        <v>38</v>
      </c>
      <c r="J83" s="85" t="s">
        <v>264</v>
      </c>
    </row>
    <row r="84" spans="1:10" x14ac:dyDescent="0.25">
      <c r="A84" s="8">
        <v>45808</v>
      </c>
      <c r="B84" s="24">
        <v>0.52083333333333337</v>
      </c>
      <c r="C84" s="85" t="s">
        <v>41</v>
      </c>
      <c r="D84" s="85" t="s">
        <v>25</v>
      </c>
      <c r="E84" s="85" t="s">
        <v>119</v>
      </c>
      <c r="F84" s="7" t="s">
        <v>31</v>
      </c>
      <c r="G84" s="7" t="s">
        <v>230</v>
      </c>
      <c r="H84" s="30">
        <v>10598083</v>
      </c>
      <c r="I84" s="85" t="s">
        <v>38</v>
      </c>
      <c r="J84" s="85" t="s">
        <v>255</v>
      </c>
    </row>
    <row r="85" spans="1:10" x14ac:dyDescent="0.25">
      <c r="A85" s="8">
        <v>45808</v>
      </c>
      <c r="B85" s="24">
        <v>0.60416666666666663</v>
      </c>
      <c r="C85" s="85" t="s">
        <v>41</v>
      </c>
      <c r="D85" s="85" t="s">
        <v>23</v>
      </c>
      <c r="E85" s="85" t="s">
        <v>116</v>
      </c>
      <c r="F85" s="7" t="s">
        <v>31</v>
      </c>
      <c r="G85" s="7" t="s">
        <v>199</v>
      </c>
      <c r="H85" s="30">
        <v>10500080</v>
      </c>
      <c r="I85" s="85" t="s">
        <v>38</v>
      </c>
      <c r="J85" s="85" t="s">
        <v>252</v>
      </c>
    </row>
    <row r="86" spans="1:10" x14ac:dyDescent="0.25">
      <c r="A86" s="8">
        <v>45808</v>
      </c>
      <c r="B86" s="24">
        <v>0.52083333333333337</v>
      </c>
      <c r="C86" s="85" t="s">
        <v>218</v>
      </c>
      <c r="D86" s="85" t="s">
        <v>43</v>
      </c>
      <c r="E86" s="85" t="s">
        <v>116</v>
      </c>
      <c r="F86" s="7" t="s">
        <v>31</v>
      </c>
      <c r="G86" s="7" t="s">
        <v>206</v>
      </c>
      <c r="H86" s="30">
        <v>10257080</v>
      </c>
      <c r="I86" s="85" t="s">
        <v>38</v>
      </c>
      <c r="J86" s="85" t="s">
        <v>258</v>
      </c>
    </row>
    <row r="87" spans="1:10" x14ac:dyDescent="0.25">
      <c r="A87" s="8">
        <v>45820</v>
      </c>
      <c r="B87" s="24">
        <v>0.75</v>
      </c>
      <c r="C87" s="85" t="s">
        <v>41</v>
      </c>
      <c r="D87" s="85" t="s">
        <v>43</v>
      </c>
      <c r="E87" s="85" t="s">
        <v>120</v>
      </c>
      <c r="F87" s="7" t="s">
        <v>31</v>
      </c>
      <c r="G87" s="7" t="s">
        <v>297</v>
      </c>
      <c r="H87" s="30">
        <v>12123041</v>
      </c>
      <c r="I87" s="85" t="s">
        <v>38</v>
      </c>
      <c r="J87" s="85" t="s">
        <v>254</v>
      </c>
    </row>
    <row r="88" spans="1:10" x14ac:dyDescent="0.25">
      <c r="A88" s="8">
        <v>45822</v>
      </c>
      <c r="B88" s="24">
        <v>0.54166666666666663</v>
      </c>
      <c r="C88" s="85" t="s">
        <v>42</v>
      </c>
      <c r="D88" s="85" t="s">
        <v>25</v>
      </c>
      <c r="E88" s="85" t="s">
        <v>121</v>
      </c>
      <c r="F88" s="7" t="s">
        <v>31</v>
      </c>
      <c r="G88" s="7" t="s">
        <v>186</v>
      </c>
      <c r="H88" s="30">
        <v>11193089</v>
      </c>
      <c r="I88" s="85" t="s">
        <v>38</v>
      </c>
      <c r="J88" s="85" t="s">
        <v>256</v>
      </c>
    </row>
    <row r="89" spans="1:10" x14ac:dyDescent="0.25">
      <c r="A89" s="8">
        <v>45822</v>
      </c>
      <c r="B89" s="24">
        <v>0.41666666666666669</v>
      </c>
      <c r="C89" s="85" t="s">
        <v>41</v>
      </c>
      <c r="D89" s="85" t="s">
        <v>45</v>
      </c>
      <c r="E89" s="85" t="s">
        <v>116</v>
      </c>
      <c r="F89" s="7" t="s">
        <v>31</v>
      </c>
      <c r="G89" s="7" t="s">
        <v>277</v>
      </c>
      <c r="H89" s="30"/>
      <c r="I89" s="85" t="s">
        <v>38</v>
      </c>
      <c r="J89" s="85" t="s">
        <v>66</v>
      </c>
    </row>
    <row r="90" spans="1:10" x14ac:dyDescent="0.25">
      <c r="A90" s="8">
        <v>45822</v>
      </c>
      <c r="B90" s="24">
        <v>0.41666666666666669</v>
      </c>
      <c r="C90" s="85" t="s">
        <v>41</v>
      </c>
      <c r="D90" s="85" t="s">
        <v>45</v>
      </c>
      <c r="E90" s="85" t="s">
        <v>114</v>
      </c>
      <c r="F90" s="7" t="s">
        <v>31</v>
      </c>
      <c r="G90" s="7" t="s">
        <v>275</v>
      </c>
      <c r="H90" s="30"/>
      <c r="I90" s="85" t="s">
        <v>38</v>
      </c>
      <c r="J90" s="85" t="s">
        <v>69</v>
      </c>
    </row>
    <row r="91" spans="1:10" x14ac:dyDescent="0.25">
      <c r="A91" s="8">
        <v>45822</v>
      </c>
      <c r="B91" s="24">
        <v>0.45833333333333331</v>
      </c>
      <c r="C91" s="85" t="s">
        <v>41</v>
      </c>
      <c r="D91" s="85" t="s">
        <v>45</v>
      </c>
      <c r="E91" s="85" t="s">
        <v>122</v>
      </c>
      <c r="F91" s="7" t="s">
        <v>31</v>
      </c>
      <c r="G91" s="7" t="s">
        <v>282</v>
      </c>
      <c r="H91" s="30"/>
      <c r="I91" s="85" t="s">
        <v>38</v>
      </c>
      <c r="J91" s="85" t="s">
        <v>135</v>
      </c>
    </row>
    <row r="92" spans="1:10" x14ac:dyDescent="0.25">
      <c r="A92" s="8">
        <v>45822</v>
      </c>
      <c r="B92" s="24">
        <v>0.45833333333333331</v>
      </c>
      <c r="C92" s="85" t="s">
        <v>41</v>
      </c>
      <c r="D92" s="85" t="s">
        <v>44</v>
      </c>
      <c r="E92" s="85" t="s">
        <v>123</v>
      </c>
      <c r="F92" s="7" t="s">
        <v>31</v>
      </c>
      <c r="G92" s="7" t="s">
        <v>306</v>
      </c>
      <c r="H92" s="30">
        <v>10722043</v>
      </c>
      <c r="I92" s="85" t="s">
        <v>38</v>
      </c>
      <c r="J92" s="85" t="s">
        <v>266</v>
      </c>
    </row>
    <row r="93" spans="1:10" x14ac:dyDescent="0.25">
      <c r="A93" s="8">
        <v>45822</v>
      </c>
      <c r="B93" s="24">
        <v>0.52083333333333337</v>
      </c>
      <c r="C93" s="85" t="s">
        <v>41</v>
      </c>
      <c r="D93" s="85" t="s">
        <v>44</v>
      </c>
      <c r="E93" s="85" t="s">
        <v>124</v>
      </c>
      <c r="F93" s="7" t="s">
        <v>31</v>
      </c>
      <c r="G93" s="7" t="s">
        <v>309</v>
      </c>
      <c r="H93" s="30">
        <v>10722044</v>
      </c>
      <c r="I93" s="85" t="s">
        <v>38</v>
      </c>
      <c r="J93" s="85" t="s">
        <v>266</v>
      </c>
    </row>
    <row r="94" spans="1:10" x14ac:dyDescent="0.25">
      <c r="A94" s="8">
        <v>45822</v>
      </c>
      <c r="B94" s="24">
        <v>0.58333333333333337</v>
      </c>
      <c r="C94" s="85" t="s">
        <v>41</v>
      </c>
      <c r="D94" s="85" t="s">
        <v>43</v>
      </c>
      <c r="E94" s="85" t="s">
        <v>122</v>
      </c>
      <c r="F94" s="7" t="s">
        <v>31</v>
      </c>
      <c r="G94" s="7" t="s">
        <v>247</v>
      </c>
      <c r="H94" s="30">
        <v>10305087</v>
      </c>
      <c r="I94" s="85" t="s">
        <v>38</v>
      </c>
      <c r="J94" s="85" t="s">
        <v>262</v>
      </c>
    </row>
    <row r="95" spans="1:10" x14ac:dyDescent="0.25">
      <c r="A95" s="8">
        <v>45822</v>
      </c>
      <c r="B95" s="24">
        <v>0.66666666666666663</v>
      </c>
      <c r="C95" s="85" t="s">
        <v>41</v>
      </c>
      <c r="D95" s="85" t="s">
        <v>22</v>
      </c>
      <c r="E95" s="85" t="s">
        <v>117</v>
      </c>
      <c r="F95" s="7" t="s">
        <v>31</v>
      </c>
      <c r="G95" s="7" t="s">
        <v>228</v>
      </c>
      <c r="H95" s="30">
        <v>11642136</v>
      </c>
      <c r="I95" s="85" t="s">
        <v>38</v>
      </c>
      <c r="J95" s="85" t="s">
        <v>250</v>
      </c>
    </row>
    <row r="96" spans="1:10" x14ac:dyDescent="0.25">
      <c r="A96" s="8">
        <v>45822</v>
      </c>
      <c r="B96" s="24">
        <v>0.54166666666666663</v>
      </c>
      <c r="C96" s="85" t="s">
        <v>218</v>
      </c>
      <c r="D96" s="85" t="s">
        <v>43</v>
      </c>
      <c r="E96" s="85" t="s">
        <v>121</v>
      </c>
      <c r="F96" s="7" t="s">
        <v>31</v>
      </c>
      <c r="G96" s="7" t="s">
        <v>207</v>
      </c>
      <c r="H96" s="30">
        <v>10304089</v>
      </c>
      <c r="I96" s="85" t="s">
        <v>38</v>
      </c>
      <c r="J96" s="85" t="s">
        <v>260</v>
      </c>
    </row>
    <row r="97" spans="1:10" x14ac:dyDescent="0.25">
      <c r="A97" s="8">
        <v>45878</v>
      </c>
      <c r="B97" s="24" t="s">
        <v>219</v>
      </c>
      <c r="C97" s="85" t="s">
        <v>42</v>
      </c>
      <c r="D97" s="85" t="s">
        <v>314</v>
      </c>
      <c r="E97" s="85" t="s">
        <v>220</v>
      </c>
      <c r="F97" s="7" t="s">
        <v>31</v>
      </c>
      <c r="G97" s="85" t="s">
        <v>220</v>
      </c>
      <c r="H97" s="30"/>
      <c r="I97" s="85" t="s">
        <v>314</v>
      </c>
      <c r="J97" s="85" t="s">
        <v>314</v>
      </c>
    </row>
    <row r="98" spans="1:10" x14ac:dyDescent="0.25">
      <c r="A98" s="8">
        <v>45878</v>
      </c>
      <c r="B98" s="24" t="s">
        <v>219</v>
      </c>
      <c r="C98" s="85" t="s">
        <v>41</v>
      </c>
      <c r="D98" s="85" t="s">
        <v>314</v>
      </c>
      <c r="E98" s="85" t="s">
        <v>220</v>
      </c>
      <c r="F98" s="7" t="s">
        <v>31</v>
      </c>
      <c r="G98" s="85" t="s">
        <v>220</v>
      </c>
      <c r="H98" s="30"/>
      <c r="I98" s="85" t="s">
        <v>314</v>
      </c>
      <c r="J98" s="85" t="s">
        <v>314</v>
      </c>
    </row>
    <row r="99" spans="1:10" x14ac:dyDescent="0.25">
      <c r="A99" s="8">
        <v>45879</v>
      </c>
      <c r="B99" s="24" t="s">
        <v>219</v>
      </c>
      <c r="C99" s="85" t="s">
        <v>42</v>
      </c>
      <c r="D99" s="85" t="s">
        <v>314</v>
      </c>
      <c r="E99" s="85" t="s">
        <v>220</v>
      </c>
      <c r="F99" s="7" t="s">
        <v>31</v>
      </c>
      <c r="G99" s="85" t="s">
        <v>220</v>
      </c>
      <c r="H99" s="30"/>
      <c r="I99" s="85" t="s">
        <v>314</v>
      </c>
      <c r="J99" s="85" t="s">
        <v>314</v>
      </c>
    </row>
    <row r="100" spans="1:10" x14ac:dyDescent="0.25">
      <c r="A100" s="8">
        <v>45879</v>
      </c>
      <c r="B100" s="24" t="s">
        <v>219</v>
      </c>
      <c r="C100" s="85" t="s">
        <v>41</v>
      </c>
      <c r="D100" s="85" t="s">
        <v>314</v>
      </c>
      <c r="E100" s="85" t="s">
        <v>220</v>
      </c>
      <c r="F100" s="7" t="s">
        <v>31</v>
      </c>
      <c r="G100" s="85" t="s">
        <v>220</v>
      </c>
      <c r="H100" s="30"/>
      <c r="I100" s="85" t="s">
        <v>314</v>
      </c>
      <c r="J100" s="85" t="s">
        <v>314</v>
      </c>
    </row>
  </sheetData>
  <autoFilter ref="A1:J100" xr:uid="{00000000-0001-0000-0000-000000000000}"/>
  <phoneticPr fontId="5" type="noConversion"/>
  <conditionalFormatting sqref="A2:B100 G3:G96">
    <cfRule type="notContainsText" dxfId="0" priority="1" operator="notContains" text="*">
      <formula>ISERROR(SEARCH("*",A2))</formula>
    </cfRule>
  </conditionalFormatting>
  <pageMargins left="0.23622047244094491" right="0.23622047244094491" top="0.15748031496062992" bottom="0.15748031496062992" header="0.31496062992125984" footer="0.31496062992125984"/>
  <pageSetup paperSize="9" scale="71" fitToHeight="0" orientation="landscape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Q42"/>
  <sheetViews>
    <sheetView zoomScale="85" zoomScaleNormal="85" workbookViewId="0">
      <selection activeCell="A17" sqref="A17:B17"/>
    </sheetView>
  </sheetViews>
  <sheetFormatPr baseColWidth="10" defaultRowHeight="15" x14ac:dyDescent="0.25"/>
  <cols>
    <col min="1" max="1" width="6.42578125" customWidth="1"/>
    <col min="2" max="2" width="18.5703125" bestFit="1" customWidth="1"/>
    <col min="3" max="3" width="2.5703125" customWidth="1"/>
    <col min="4" max="4" width="10" style="13" bestFit="1" customWidth="1"/>
    <col min="5" max="5" width="29.85546875" style="13" bestFit="1" customWidth="1"/>
    <col min="6" max="6" width="16.5703125" style="13" bestFit="1" customWidth="1"/>
    <col min="7" max="7" width="13.7109375" style="13" bestFit="1" customWidth="1"/>
    <col min="8" max="9" width="10" style="13" bestFit="1" customWidth="1"/>
    <col min="10" max="10" width="10.5703125" style="13" bestFit="1" customWidth="1"/>
    <col min="11" max="11" width="30" style="13" bestFit="1" customWidth="1"/>
    <col min="12" max="12" width="2.7109375" customWidth="1"/>
    <col min="13" max="13" width="2.85546875" customWidth="1"/>
    <col min="14" max="14" width="10.5703125" bestFit="1" customWidth="1"/>
    <col min="15" max="15" width="18.5703125" bestFit="1" customWidth="1"/>
    <col min="16" max="16" width="27.5703125" bestFit="1" customWidth="1"/>
    <col min="17" max="17" width="33.42578125" customWidth="1"/>
  </cols>
  <sheetData>
    <row r="1" spans="1:17" ht="15.75" thickBot="1" x14ac:dyDescent="0.3">
      <c r="A1" s="78" t="s">
        <v>30</v>
      </c>
      <c r="B1" s="79"/>
      <c r="C1" s="26"/>
      <c r="D1" s="80" t="s">
        <v>29</v>
      </c>
      <c r="E1" s="81"/>
      <c r="F1" s="81"/>
      <c r="G1" s="81"/>
      <c r="H1" s="81"/>
      <c r="I1" s="81"/>
      <c r="J1" s="81"/>
      <c r="K1" s="82"/>
      <c r="N1" s="75" t="s">
        <v>47</v>
      </c>
      <c r="O1" s="77"/>
      <c r="P1" s="77"/>
      <c r="Q1" s="76"/>
    </row>
    <row r="2" spans="1:17" ht="15.75" thickBot="1" x14ac:dyDescent="0.3">
      <c r="A2" s="3" t="s">
        <v>26</v>
      </c>
      <c r="B2" s="15" t="s">
        <v>24</v>
      </c>
      <c r="C2" s="27"/>
      <c r="D2" s="54" t="s">
        <v>26</v>
      </c>
      <c r="E2" s="55" t="s">
        <v>60</v>
      </c>
      <c r="F2" s="55" t="s">
        <v>58</v>
      </c>
      <c r="G2" s="55" t="s">
        <v>59</v>
      </c>
      <c r="H2" s="55" t="s">
        <v>126</v>
      </c>
      <c r="I2" s="55" t="s">
        <v>46</v>
      </c>
      <c r="J2" s="55" t="s">
        <v>28</v>
      </c>
      <c r="K2" s="50" t="s">
        <v>71</v>
      </c>
    </row>
    <row r="3" spans="1:17" ht="15.75" thickBot="1" x14ac:dyDescent="0.3">
      <c r="A3" s="17">
        <v>1</v>
      </c>
      <c r="B3" s="18" t="s">
        <v>42</v>
      </c>
      <c r="C3" s="1"/>
      <c r="D3" s="65" t="s">
        <v>158</v>
      </c>
      <c r="E3" s="11" t="s">
        <v>114</v>
      </c>
      <c r="F3" s="11" t="s">
        <v>162</v>
      </c>
      <c r="G3" s="52" t="s">
        <v>67</v>
      </c>
      <c r="H3" s="11" t="s">
        <v>127</v>
      </c>
      <c r="I3" s="11">
        <v>1</v>
      </c>
      <c r="J3" s="11"/>
      <c r="K3" s="57" t="s">
        <v>215</v>
      </c>
      <c r="N3" s="38" t="s">
        <v>48</v>
      </c>
      <c r="O3" s="38" t="s">
        <v>49</v>
      </c>
      <c r="P3" s="38" t="s">
        <v>46</v>
      </c>
      <c r="Q3" s="42" t="s">
        <v>145</v>
      </c>
    </row>
    <row r="4" spans="1:17" x14ac:dyDescent="0.25">
      <c r="A4" s="14">
        <v>2</v>
      </c>
      <c r="B4" s="16" t="s">
        <v>41</v>
      </c>
      <c r="C4" s="1"/>
      <c r="D4" s="63" t="s">
        <v>5</v>
      </c>
      <c r="E4" s="7" t="s">
        <v>114</v>
      </c>
      <c r="F4" s="7" t="s">
        <v>163</v>
      </c>
      <c r="G4" s="51" t="s">
        <v>69</v>
      </c>
      <c r="H4" s="7" t="s">
        <v>128</v>
      </c>
      <c r="I4" s="7">
        <v>1</v>
      </c>
      <c r="J4" s="7">
        <v>1</v>
      </c>
      <c r="K4" s="58" t="s">
        <v>184</v>
      </c>
      <c r="N4" s="39" t="s">
        <v>50</v>
      </c>
      <c r="O4" s="39">
        <v>11</v>
      </c>
      <c r="P4" s="39" t="s">
        <v>51</v>
      </c>
      <c r="Q4" s="43" t="s">
        <v>146</v>
      </c>
    </row>
    <row r="5" spans="1:17" x14ac:dyDescent="0.25">
      <c r="A5" s="14">
        <v>3</v>
      </c>
      <c r="B5" s="16" t="s">
        <v>221</v>
      </c>
      <c r="C5" s="1"/>
      <c r="D5" s="63" t="s">
        <v>6</v>
      </c>
      <c r="E5" s="7" t="s">
        <v>116</v>
      </c>
      <c r="F5" s="7" t="s">
        <v>163</v>
      </c>
      <c r="G5" s="51" t="s">
        <v>66</v>
      </c>
      <c r="H5" s="7" t="s">
        <v>128</v>
      </c>
      <c r="I5" s="7">
        <v>1</v>
      </c>
      <c r="J5" s="7">
        <v>3</v>
      </c>
      <c r="K5" s="58" t="s">
        <v>185</v>
      </c>
      <c r="N5" s="40" t="s">
        <v>52</v>
      </c>
      <c r="O5" s="40">
        <v>9</v>
      </c>
      <c r="P5" s="40" t="s">
        <v>51</v>
      </c>
      <c r="Q5" s="44" t="s">
        <v>146</v>
      </c>
    </row>
    <row r="6" spans="1:17" x14ac:dyDescent="0.25">
      <c r="A6" s="14">
        <v>4</v>
      </c>
      <c r="B6" s="16" t="s">
        <v>222</v>
      </c>
      <c r="C6" s="1"/>
      <c r="D6" s="63" t="s">
        <v>0</v>
      </c>
      <c r="E6" s="7" t="s">
        <v>114</v>
      </c>
      <c r="F6" s="7" t="s">
        <v>115</v>
      </c>
      <c r="G6" s="51" t="s">
        <v>68</v>
      </c>
      <c r="H6" s="7" t="s">
        <v>128</v>
      </c>
      <c r="I6" s="7">
        <v>1</v>
      </c>
      <c r="J6" s="7">
        <v>1</v>
      </c>
      <c r="K6" s="68" t="s">
        <v>183</v>
      </c>
      <c r="N6" s="40" t="s">
        <v>53</v>
      </c>
      <c r="O6" s="40">
        <v>9</v>
      </c>
      <c r="P6" s="40" t="s">
        <v>152</v>
      </c>
      <c r="Q6" s="44" t="s">
        <v>147</v>
      </c>
    </row>
    <row r="7" spans="1:17" x14ac:dyDescent="0.25">
      <c r="A7" s="46" t="s">
        <v>143</v>
      </c>
      <c r="B7" s="47" t="s">
        <v>157</v>
      </c>
      <c r="C7" s="1"/>
      <c r="D7" s="63" t="s">
        <v>1</v>
      </c>
      <c r="E7" s="7" t="s">
        <v>116</v>
      </c>
      <c r="F7" s="7" t="s">
        <v>115</v>
      </c>
      <c r="G7" s="51" t="s">
        <v>69</v>
      </c>
      <c r="H7" s="7" t="s">
        <v>128</v>
      </c>
      <c r="I7" s="7">
        <v>1</v>
      </c>
      <c r="J7" s="7">
        <v>2</v>
      </c>
      <c r="K7" s="69" t="s">
        <v>181</v>
      </c>
      <c r="N7" s="40" t="s">
        <v>54</v>
      </c>
      <c r="O7" s="40">
        <v>9</v>
      </c>
      <c r="P7" s="40" t="s">
        <v>152</v>
      </c>
      <c r="Q7" s="44" t="s">
        <v>147</v>
      </c>
    </row>
    <row r="8" spans="1:17" x14ac:dyDescent="0.25">
      <c r="A8" s="46">
        <v>5</v>
      </c>
      <c r="B8" s="47" t="s">
        <v>218</v>
      </c>
      <c r="D8" s="63" t="s">
        <v>2</v>
      </c>
      <c r="E8" s="7" t="s">
        <v>121</v>
      </c>
      <c r="F8" s="7" t="s">
        <v>115</v>
      </c>
      <c r="G8" s="51" t="s">
        <v>65</v>
      </c>
      <c r="H8" s="7" t="s">
        <v>127</v>
      </c>
      <c r="I8" s="7">
        <v>1</v>
      </c>
      <c r="J8" s="7">
        <v>2</v>
      </c>
      <c r="K8" s="69" t="s">
        <v>181</v>
      </c>
      <c r="N8" s="40" t="s">
        <v>54</v>
      </c>
      <c r="O8" s="40">
        <v>7</v>
      </c>
      <c r="P8" s="40" t="s">
        <v>151</v>
      </c>
      <c r="Q8" s="44" t="s">
        <v>147</v>
      </c>
    </row>
    <row r="9" spans="1:17" ht="15.75" thickBot="1" x14ac:dyDescent="0.3">
      <c r="A9" s="19">
        <v>6</v>
      </c>
      <c r="B9" s="20" t="s">
        <v>217</v>
      </c>
      <c r="C9" s="28"/>
      <c r="D9" s="63" t="s">
        <v>3</v>
      </c>
      <c r="E9" s="7" t="s">
        <v>122</v>
      </c>
      <c r="F9" s="7" t="s">
        <v>115</v>
      </c>
      <c r="G9" s="51" t="s">
        <v>70</v>
      </c>
      <c r="H9" s="7" t="s">
        <v>127</v>
      </c>
      <c r="I9" s="7">
        <v>1</v>
      </c>
      <c r="J9" s="7">
        <v>2</v>
      </c>
      <c r="K9" s="68" t="s">
        <v>182</v>
      </c>
      <c r="N9" s="40" t="s">
        <v>142</v>
      </c>
      <c r="O9" s="40">
        <v>7</v>
      </c>
      <c r="P9" s="40" t="s">
        <v>150</v>
      </c>
      <c r="Q9" s="44" t="s">
        <v>147</v>
      </c>
    </row>
    <row r="10" spans="1:17" ht="15.75" thickBot="1" x14ac:dyDescent="0.3">
      <c r="C10" s="29"/>
      <c r="D10" s="63" t="s">
        <v>4</v>
      </c>
      <c r="E10" s="7" t="s">
        <v>117</v>
      </c>
      <c r="F10" s="7" t="s">
        <v>22</v>
      </c>
      <c r="G10" s="51" t="s">
        <v>68</v>
      </c>
      <c r="H10" s="7" t="s">
        <v>128</v>
      </c>
      <c r="I10" s="7">
        <v>1</v>
      </c>
      <c r="J10" s="7">
        <v>2</v>
      </c>
      <c r="K10" s="58" t="s">
        <v>174</v>
      </c>
      <c r="N10" s="40" t="s">
        <v>143</v>
      </c>
      <c r="O10" s="40">
        <v>5</v>
      </c>
      <c r="P10" s="40" t="s">
        <v>169</v>
      </c>
      <c r="Q10" s="44" t="s">
        <v>149</v>
      </c>
    </row>
    <row r="11" spans="1:17" ht="15.75" thickBot="1" x14ac:dyDescent="0.3">
      <c r="A11" s="83" t="s">
        <v>77</v>
      </c>
      <c r="B11" s="84"/>
      <c r="C11" s="29"/>
      <c r="D11" s="63" t="s">
        <v>7</v>
      </c>
      <c r="E11" s="7" t="s">
        <v>118</v>
      </c>
      <c r="F11" s="7" t="s">
        <v>23</v>
      </c>
      <c r="G11" s="51" t="s">
        <v>159</v>
      </c>
      <c r="H11" s="7" t="s">
        <v>128</v>
      </c>
      <c r="I11" s="7">
        <v>1</v>
      </c>
      <c r="J11" s="7">
        <v>2</v>
      </c>
      <c r="K11" s="58" t="s">
        <v>175</v>
      </c>
      <c r="N11" s="41" t="s">
        <v>144</v>
      </c>
      <c r="O11" s="41">
        <v>3</v>
      </c>
      <c r="P11" s="41" t="s">
        <v>170</v>
      </c>
      <c r="Q11" s="45" t="s">
        <v>148</v>
      </c>
    </row>
    <row r="12" spans="1:17" ht="15.75" thickBot="1" x14ac:dyDescent="0.3">
      <c r="A12" s="10" t="s">
        <v>78</v>
      </c>
      <c r="B12" s="22">
        <v>0.71875</v>
      </c>
      <c r="C12" s="29"/>
      <c r="D12" s="63" t="s">
        <v>8</v>
      </c>
      <c r="E12" s="7" t="s">
        <v>116</v>
      </c>
      <c r="F12" s="7" t="s">
        <v>23</v>
      </c>
      <c r="G12" s="51" t="s">
        <v>69</v>
      </c>
      <c r="H12" s="7" t="s">
        <v>128</v>
      </c>
      <c r="I12" s="7">
        <v>1</v>
      </c>
      <c r="J12" s="7"/>
      <c r="K12" s="58"/>
      <c r="N12" s="13"/>
      <c r="O12" s="13"/>
      <c r="P12" s="13"/>
    </row>
    <row r="13" spans="1:17" ht="15.75" thickBot="1" x14ac:dyDescent="0.3">
      <c r="A13" s="9" t="s">
        <v>79</v>
      </c>
      <c r="B13" s="21">
        <v>0.73958333333333337</v>
      </c>
      <c r="C13" s="29"/>
      <c r="D13" s="60" t="s">
        <v>160</v>
      </c>
      <c r="E13" s="61" t="s">
        <v>161</v>
      </c>
      <c r="F13" s="61" t="s">
        <v>23</v>
      </c>
      <c r="G13" s="62" t="s">
        <v>65</v>
      </c>
      <c r="H13" s="61" t="s">
        <v>127</v>
      </c>
      <c r="I13" s="61">
        <v>1</v>
      </c>
      <c r="J13" s="61"/>
      <c r="K13" s="67"/>
      <c r="N13" s="38" t="s">
        <v>55</v>
      </c>
      <c r="O13" s="38" t="s">
        <v>56</v>
      </c>
      <c r="P13" s="42" t="s">
        <v>46</v>
      </c>
      <c r="Q13" s="31"/>
    </row>
    <row r="14" spans="1:17" x14ac:dyDescent="0.25">
      <c r="A14" s="9" t="s">
        <v>80</v>
      </c>
      <c r="B14" s="21">
        <v>0.75694444444444453</v>
      </c>
      <c r="C14" s="29"/>
      <c r="D14" s="63" t="s">
        <v>9</v>
      </c>
      <c r="E14" s="7" t="s">
        <v>119</v>
      </c>
      <c r="F14" s="7" t="s">
        <v>25</v>
      </c>
      <c r="G14" s="51" t="s">
        <v>69</v>
      </c>
      <c r="H14" s="7" t="s">
        <v>128</v>
      </c>
      <c r="I14" s="7">
        <v>1</v>
      </c>
      <c r="J14" s="7"/>
      <c r="K14" s="56" t="s">
        <v>216</v>
      </c>
      <c r="N14" s="39" t="s">
        <v>52</v>
      </c>
      <c r="O14" s="39">
        <v>9</v>
      </c>
      <c r="P14" s="43" t="s">
        <v>57</v>
      </c>
      <c r="Q14" s="13"/>
    </row>
    <row r="15" spans="1:17" x14ac:dyDescent="0.25">
      <c r="A15" s="9" t="s">
        <v>81</v>
      </c>
      <c r="B15" s="21">
        <v>0.77430555555555547</v>
      </c>
      <c r="C15" s="29"/>
      <c r="D15" s="63" t="s">
        <v>10</v>
      </c>
      <c r="E15" s="7" t="s">
        <v>116</v>
      </c>
      <c r="F15" s="7" t="s">
        <v>25</v>
      </c>
      <c r="G15" s="51" t="s">
        <v>69</v>
      </c>
      <c r="H15" s="7" t="s">
        <v>128</v>
      </c>
      <c r="I15" s="7">
        <v>1</v>
      </c>
      <c r="J15" s="7"/>
      <c r="K15" s="56" t="s">
        <v>271</v>
      </c>
      <c r="N15" s="40" t="s">
        <v>111</v>
      </c>
      <c r="O15" s="40">
        <v>9</v>
      </c>
      <c r="P15" s="44" t="s">
        <v>112</v>
      </c>
      <c r="Q15" s="13"/>
    </row>
    <row r="16" spans="1:17" ht="15.75" thickBot="1" x14ac:dyDescent="0.3">
      <c r="A16" s="9" t="s">
        <v>82</v>
      </c>
      <c r="B16" s="21">
        <v>0.83333333333333337</v>
      </c>
      <c r="C16" s="29"/>
      <c r="D16" s="63" t="s">
        <v>110</v>
      </c>
      <c r="E16" s="7" t="s">
        <v>121</v>
      </c>
      <c r="F16" s="7" t="s">
        <v>25</v>
      </c>
      <c r="G16" s="51" t="s">
        <v>65</v>
      </c>
      <c r="H16" s="7" t="s">
        <v>128</v>
      </c>
      <c r="I16" s="7">
        <v>1</v>
      </c>
      <c r="J16" s="7"/>
      <c r="K16" s="58" t="s">
        <v>179</v>
      </c>
      <c r="N16" s="41" t="s">
        <v>54</v>
      </c>
      <c r="O16" s="41">
        <v>7</v>
      </c>
      <c r="P16" s="45" t="s">
        <v>151</v>
      </c>
      <c r="Q16" s="13"/>
    </row>
    <row r="17" spans="1:17" ht="15.75" thickBot="1" x14ac:dyDescent="0.3">
      <c r="A17" s="9" t="s">
        <v>83</v>
      </c>
      <c r="B17" s="21">
        <v>0.85416666666666663</v>
      </c>
      <c r="C17" s="29"/>
      <c r="D17" s="63" t="s">
        <v>11</v>
      </c>
      <c r="E17" s="7" t="s">
        <v>120</v>
      </c>
      <c r="F17" s="7" t="s">
        <v>43</v>
      </c>
      <c r="G17" s="51" t="s">
        <v>69</v>
      </c>
      <c r="H17" s="7" t="s">
        <v>128</v>
      </c>
      <c r="I17" s="7">
        <v>16</v>
      </c>
      <c r="J17" s="7"/>
      <c r="K17" s="58" t="s">
        <v>216</v>
      </c>
    </row>
    <row r="18" spans="1:17" ht="15.75" thickBot="1" x14ac:dyDescent="0.3">
      <c r="A18" s="9" t="s">
        <v>84</v>
      </c>
      <c r="B18" s="21">
        <v>0.875</v>
      </c>
      <c r="C18" s="29"/>
      <c r="D18" s="63" t="s">
        <v>12</v>
      </c>
      <c r="E18" s="7" t="s">
        <v>116</v>
      </c>
      <c r="F18" s="7" t="s">
        <v>43</v>
      </c>
      <c r="G18" s="51" t="s">
        <v>65</v>
      </c>
      <c r="H18" s="7" t="s">
        <v>128</v>
      </c>
      <c r="I18" s="7">
        <v>16</v>
      </c>
      <c r="J18" s="7"/>
      <c r="K18" s="56" t="s">
        <v>272</v>
      </c>
      <c r="N18" s="75" t="s">
        <v>34</v>
      </c>
      <c r="O18" s="76"/>
      <c r="P18" s="13"/>
      <c r="Q18" s="13"/>
    </row>
    <row r="19" spans="1:17" ht="15.75" thickBot="1" x14ac:dyDescent="0.3">
      <c r="A19" s="9" t="s">
        <v>85</v>
      </c>
      <c r="B19" s="21">
        <v>0.88888888888888884</v>
      </c>
      <c r="C19" s="29"/>
      <c r="D19" s="63" t="s">
        <v>13</v>
      </c>
      <c r="E19" s="7" t="s">
        <v>121</v>
      </c>
      <c r="F19" s="7" t="s">
        <v>43</v>
      </c>
      <c r="G19" s="51" t="s">
        <v>66</v>
      </c>
      <c r="H19" s="7" t="s">
        <v>128</v>
      </c>
      <c r="I19" s="7">
        <v>16</v>
      </c>
      <c r="J19" s="7"/>
      <c r="K19" s="58" t="s">
        <v>310</v>
      </c>
      <c r="N19" s="3" t="s">
        <v>26</v>
      </c>
      <c r="O19" s="2" t="s">
        <v>24</v>
      </c>
      <c r="P19" s="13"/>
      <c r="Q19" s="13"/>
    </row>
    <row r="20" spans="1:17" x14ac:dyDescent="0.25">
      <c r="A20" s="9" t="s">
        <v>86</v>
      </c>
      <c r="B20" s="21">
        <v>0.90625</v>
      </c>
      <c r="C20" s="29"/>
      <c r="D20" s="60" t="s">
        <v>137</v>
      </c>
      <c r="E20" s="61" t="s">
        <v>133</v>
      </c>
      <c r="F20" s="61" t="s">
        <v>43</v>
      </c>
      <c r="G20" s="62" t="s">
        <v>66</v>
      </c>
      <c r="H20" s="61" t="s">
        <v>128</v>
      </c>
      <c r="I20" s="61">
        <v>16</v>
      </c>
      <c r="J20" s="61"/>
      <c r="K20" s="56" t="s">
        <v>190</v>
      </c>
      <c r="N20" s="35" t="s">
        <v>33</v>
      </c>
      <c r="O20" s="32" t="s">
        <v>38</v>
      </c>
      <c r="P20" s="13"/>
      <c r="Q20" s="13"/>
    </row>
    <row r="21" spans="1:17" ht="15.75" thickBot="1" x14ac:dyDescent="0.3">
      <c r="A21" s="12" t="s">
        <v>87</v>
      </c>
      <c r="B21" s="23">
        <v>0.91666666666666663</v>
      </c>
      <c r="C21" s="29"/>
      <c r="D21" s="63" t="s">
        <v>14</v>
      </c>
      <c r="E21" s="7" t="s">
        <v>122</v>
      </c>
      <c r="F21" s="7" t="s">
        <v>43</v>
      </c>
      <c r="G21" s="51" t="s">
        <v>67</v>
      </c>
      <c r="H21" s="7" t="s">
        <v>127</v>
      </c>
      <c r="I21" s="7">
        <v>16</v>
      </c>
      <c r="J21" s="7"/>
      <c r="K21" s="58"/>
      <c r="N21" s="36" t="s">
        <v>35</v>
      </c>
      <c r="O21" s="33" t="s">
        <v>39</v>
      </c>
    </row>
    <row r="22" spans="1:17" ht="15.75" thickBot="1" x14ac:dyDescent="0.3">
      <c r="A22" s="12" t="s">
        <v>89</v>
      </c>
      <c r="B22" s="23">
        <v>0.875</v>
      </c>
      <c r="C22" s="29"/>
      <c r="D22" s="63" t="s">
        <v>15</v>
      </c>
      <c r="E22" s="7" t="s">
        <v>114</v>
      </c>
      <c r="F22" s="7" t="s">
        <v>44</v>
      </c>
      <c r="G22" s="51" t="s">
        <v>69</v>
      </c>
      <c r="H22" s="7" t="s">
        <v>128</v>
      </c>
      <c r="I22" s="7">
        <v>0.5</v>
      </c>
      <c r="J22" s="7"/>
      <c r="K22" s="58" t="s">
        <v>173</v>
      </c>
      <c r="N22" s="36" t="s">
        <v>36</v>
      </c>
      <c r="O22" s="33" t="s">
        <v>37</v>
      </c>
    </row>
    <row r="23" spans="1:17" ht="15.75" thickBot="1" x14ac:dyDescent="0.3">
      <c r="A23" s="12" t="s">
        <v>90</v>
      </c>
      <c r="B23" s="23">
        <v>0.84375</v>
      </c>
      <c r="C23" s="29"/>
      <c r="D23" s="63" t="s">
        <v>16</v>
      </c>
      <c r="E23" s="7" t="s">
        <v>116</v>
      </c>
      <c r="F23" s="7" t="s">
        <v>44</v>
      </c>
      <c r="G23" s="51" t="s">
        <v>65</v>
      </c>
      <c r="H23" s="7" t="s">
        <v>128</v>
      </c>
      <c r="I23" s="7">
        <v>0.5</v>
      </c>
      <c r="J23" s="7"/>
      <c r="K23" s="58"/>
      <c r="N23" s="37" t="s">
        <v>75</v>
      </c>
      <c r="O23" s="34" t="s">
        <v>76</v>
      </c>
    </row>
    <row r="24" spans="1:17" ht="15.75" thickBot="1" x14ac:dyDescent="0.3">
      <c r="A24" s="12" t="s">
        <v>91</v>
      </c>
      <c r="B24" s="23">
        <v>0.82291666666666663</v>
      </c>
      <c r="C24" s="29"/>
      <c r="D24" s="63" t="s">
        <v>17</v>
      </c>
      <c r="E24" s="7" t="s">
        <v>121</v>
      </c>
      <c r="F24" s="7" t="s">
        <v>44</v>
      </c>
      <c r="G24" s="51" t="s">
        <v>67</v>
      </c>
      <c r="H24" s="7" t="s">
        <v>127</v>
      </c>
      <c r="I24" s="7">
        <v>0.5</v>
      </c>
      <c r="J24" s="7">
        <v>2</v>
      </c>
      <c r="K24" s="58" t="s">
        <v>173</v>
      </c>
    </row>
    <row r="25" spans="1:17" ht="15.75" thickBot="1" x14ac:dyDescent="0.3">
      <c r="A25" s="12" t="s">
        <v>92</v>
      </c>
      <c r="B25" s="23">
        <v>0.79166666666666663</v>
      </c>
      <c r="C25" s="29"/>
      <c r="D25" s="63" t="s">
        <v>18</v>
      </c>
      <c r="E25" s="7" t="s">
        <v>122</v>
      </c>
      <c r="F25" s="7" t="s">
        <v>44</v>
      </c>
      <c r="G25" s="51" t="s">
        <v>135</v>
      </c>
      <c r="H25" s="7" t="s">
        <v>127</v>
      </c>
      <c r="I25" s="7">
        <v>0.5</v>
      </c>
      <c r="J25" s="7"/>
      <c r="K25" s="58"/>
      <c r="O25" s="4"/>
    </row>
    <row r="26" spans="1:17" ht="15.75" thickBot="1" x14ac:dyDescent="0.3">
      <c r="A26" s="12" t="s">
        <v>93</v>
      </c>
      <c r="B26" s="21">
        <v>0.77430555555555547</v>
      </c>
      <c r="C26" s="29"/>
      <c r="D26" s="60" t="s">
        <v>139</v>
      </c>
      <c r="E26" s="61" t="s">
        <v>133</v>
      </c>
      <c r="F26" s="61" t="s">
        <v>44</v>
      </c>
      <c r="G26" s="62" t="s">
        <v>70</v>
      </c>
      <c r="H26" s="61" t="s">
        <v>128</v>
      </c>
      <c r="I26" s="61">
        <v>0.5</v>
      </c>
      <c r="J26" s="61"/>
      <c r="K26" s="56" t="s">
        <v>189</v>
      </c>
      <c r="N26" s="48"/>
    </row>
    <row r="27" spans="1:17" ht="15.75" thickBot="1" x14ac:dyDescent="0.3">
      <c r="A27" s="12" t="s">
        <v>94</v>
      </c>
      <c r="B27" s="23">
        <v>0.70833333333333337</v>
      </c>
      <c r="C27" s="29"/>
      <c r="D27" s="63" t="s">
        <v>166</v>
      </c>
      <c r="E27" s="7" t="s">
        <v>123</v>
      </c>
      <c r="F27" s="7" t="s">
        <v>44</v>
      </c>
      <c r="G27" s="51" t="s">
        <v>132</v>
      </c>
      <c r="H27" s="7" t="s">
        <v>127</v>
      </c>
      <c r="I27" s="7">
        <v>0.5</v>
      </c>
      <c r="J27" s="7"/>
      <c r="K27" s="58"/>
      <c r="N27" s="49"/>
    </row>
    <row r="28" spans="1:17" ht="15.75" thickBot="1" x14ac:dyDescent="0.3">
      <c r="A28" s="12" t="s">
        <v>95</v>
      </c>
      <c r="B28" s="23">
        <v>0.69097222222222221</v>
      </c>
      <c r="C28" s="29"/>
      <c r="D28" s="63" t="s">
        <v>113</v>
      </c>
      <c r="E28" s="7" t="s">
        <v>124</v>
      </c>
      <c r="F28" s="7" t="s">
        <v>44</v>
      </c>
      <c r="G28" s="51" t="s">
        <v>132</v>
      </c>
      <c r="H28" s="7" t="s">
        <v>127</v>
      </c>
      <c r="I28" s="7">
        <v>0.5</v>
      </c>
      <c r="J28" s="7"/>
      <c r="K28" s="58"/>
      <c r="N28" s="49"/>
    </row>
    <row r="29" spans="1:17" ht="15.75" thickBot="1" x14ac:dyDescent="0.3">
      <c r="A29" s="12" t="s">
        <v>96</v>
      </c>
      <c r="B29" s="23">
        <v>0.68055555555555547</v>
      </c>
      <c r="D29" s="63" t="s">
        <v>19</v>
      </c>
      <c r="E29" s="7" t="s">
        <v>114</v>
      </c>
      <c r="F29" s="7" t="s">
        <v>45</v>
      </c>
      <c r="G29" s="51" t="s">
        <v>69</v>
      </c>
      <c r="H29" s="7" t="s">
        <v>128</v>
      </c>
      <c r="I29" s="7">
        <v>0.5</v>
      </c>
      <c r="J29" s="7"/>
      <c r="K29" s="58" t="s">
        <v>193</v>
      </c>
      <c r="N29" s="49"/>
    </row>
    <row r="30" spans="1:17" ht="15.75" thickBot="1" x14ac:dyDescent="0.3">
      <c r="A30" s="12" t="s">
        <v>95</v>
      </c>
      <c r="B30" s="23">
        <v>0.68055555555555547</v>
      </c>
      <c r="D30" s="63" t="s">
        <v>20</v>
      </c>
      <c r="E30" s="7" t="s">
        <v>116</v>
      </c>
      <c r="F30" s="7" t="s">
        <v>45</v>
      </c>
      <c r="G30" s="51" t="s">
        <v>66</v>
      </c>
      <c r="H30" s="7" t="s">
        <v>128</v>
      </c>
      <c r="I30" s="7">
        <v>0.5</v>
      </c>
      <c r="J30" s="7"/>
      <c r="K30" s="58" t="s">
        <v>172</v>
      </c>
      <c r="N30" s="49"/>
    </row>
    <row r="31" spans="1:17" x14ac:dyDescent="0.25">
      <c r="D31" s="63" t="s">
        <v>21</v>
      </c>
      <c r="E31" s="7" t="s">
        <v>121</v>
      </c>
      <c r="F31" s="7" t="s">
        <v>45</v>
      </c>
      <c r="G31" s="51" t="s">
        <v>67</v>
      </c>
      <c r="H31" s="7" t="s">
        <v>128</v>
      </c>
      <c r="I31" s="7">
        <v>0.5</v>
      </c>
      <c r="J31" s="7"/>
      <c r="K31" s="58" t="s">
        <v>172</v>
      </c>
      <c r="N31" s="49"/>
    </row>
    <row r="32" spans="1:17" x14ac:dyDescent="0.25">
      <c r="D32" s="63" t="s">
        <v>136</v>
      </c>
      <c r="E32" s="7" t="s">
        <v>122</v>
      </c>
      <c r="F32" s="7" t="s">
        <v>45</v>
      </c>
      <c r="G32" s="51" t="s">
        <v>135</v>
      </c>
      <c r="H32" s="7" t="s">
        <v>128</v>
      </c>
      <c r="I32" s="7">
        <v>0.5</v>
      </c>
      <c r="J32" s="7"/>
      <c r="K32" s="58" t="s">
        <v>171</v>
      </c>
    </row>
    <row r="33" spans="4:11" x14ac:dyDescent="0.25">
      <c r="D33" s="63" t="s">
        <v>109</v>
      </c>
      <c r="E33" s="7" t="s">
        <v>133</v>
      </c>
      <c r="F33" s="7" t="s">
        <v>45</v>
      </c>
      <c r="G33" s="51" t="s">
        <v>178</v>
      </c>
      <c r="H33" s="7" t="s">
        <v>128</v>
      </c>
      <c r="I33" s="7">
        <v>0.5</v>
      </c>
      <c r="J33" s="7"/>
      <c r="K33" s="56" t="s">
        <v>188</v>
      </c>
    </row>
    <row r="34" spans="4:11" x14ac:dyDescent="0.25">
      <c r="D34" s="63" t="s">
        <v>140</v>
      </c>
      <c r="E34" s="7" t="s">
        <v>123</v>
      </c>
      <c r="F34" s="7" t="s">
        <v>45</v>
      </c>
      <c r="G34" s="51" t="s">
        <v>178</v>
      </c>
      <c r="H34" s="7" t="s">
        <v>128</v>
      </c>
      <c r="I34" s="7">
        <v>0.5</v>
      </c>
      <c r="J34" s="7"/>
      <c r="K34" s="58" t="s">
        <v>172</v>
      </c>
    </row>
    <row r="35" spans="4:11" x14ac:dyDescent="0.25">
      <c r="D35" s="63" t="s">
        <v>138</v>
      </c>
      <c r="E35" s="7" t="s">
        <v>125</v>
      </c>
      <c r="F35" s="7" t="s">
        <v>101</v>
      </c>
      <c r="G35" s="51" t="s">
        <v>69</v>
      </c>
      <c r="H35" s="7" t="s">
        <v>128</v>
      </c>
      <c r="I35" s="7">
        <v>1</v>
      </c>
      <c r="J35" s="7"/>
      <c r="K35" s="56" t="s">
        <v>270</v>
      </c>
    </row>
    <row r="36" spans="4:11" x14ac:dyDescent="0.25">
      <c r="D36" s="60" t="s">
        <v>167</v>
      </c>
      <c r="E36" s="61" t="s">
        <v>125</v>
      </c>
      <c r="F36" s="61" t="s">
        <v>98</v>
      </c>
      <c r="G36" s="62" t="s">
        <v>69</v>
      </c>
      <c r="H36" s="61" t="s">
        <v>128</v>
      </c>
      <c r="I36" s="61">
        <v>1</v>
      </c>
      <c r="J36" s="61"/>
      <c r="K36" s="56" t="s">
        <v>192</v>
      </c>
    </row>
    <row r="37" spans="4:11" x14ac:dyDescent="0.25">
      <c r="D37" s="63" t="s">
        <v>141</v>
      </c>
      <c r="E37" s="7" t="s">
        <v>165</v>
      </c>
      <c r="F37" s="7" t="s">
        <v>98</v>
      </c>
      <c r="G37" s="51" t="s">
        <v>69</v>
      </c>
      <c r="H37" s="7" t="s">
        <v>128</v>
      </c>
      <c r="I37" s="7">
        <v>1</v>
      </c>
      <c r="J37" s="7"/>
      <c r="K37" s="56" t="s">
        <v>191</v>
      </c>
    </row>
    <row r="38" spans="4:11" x14ac:dyDescent="0.25">
      <c r="D38" s="63" t="s">
        <v>40</v>
      </c>
      <c r="E38" s="7" t="s">
        <v>114</v>
      </c>
      <c r="F38" s="7" t="s">
        <v>164</v>
      </c>
      <c r="G38" s="51" t="s">
        <v>176</v>
      </c>
      <c r="H38" s="7" t="s">
        <v>127</v>
      </c>
      <c r="I38" s="7">
        <v>0.5</v>
      </c>
      <c r="J38" s="7"/>
      <c r="K38" s="58" t="s">
        <v>180</v>
      </c>
    </row>
    <row r="39" spans="4:11" x14ac:dyDescent="0.25">
      <c r="D39" s="63" t="s">
        <v>134</v>
      </c>
      <c r="E39" s="7" t="s">
        <v>116</v>
      </c>
      <c r="F39" s="7" t="s">
        <v>164</v>
      </c>
      <c r="G39" s="51" t="s">
        <v>177</v>
      </c>
      <c r="H39" s="7" t="s">
        <v>127</v>
      </c>
      <c r="I39" s="7">
        <v>0.5</v>
      </c>
      <c r="J39" s="7"/>
      <c r="K39" s="58" t="s">
        <v>172</v>
      </c>
    </row>
    <row r="40" spans="4:11" x14ac:dyDescent="0.25">
      <c r="D40" s="63" t="s">
        <v>269</v>
      </c>
      <c r="E40" s="7" t="s">
        <v>121</v>
      </c>
      <c r="F40" s="7" t="s">
        <v>164</v>
      </c>
      <c r="G40" s="51" t="s">
        <v>288</v>
      </c>
      <c r="H40" s="7" t="s">
        <v>127</v>
      </c>
      <c r="I40" s="7">
        <v>0.5</v>
      </c>
      <c r="J40" s="7"/>
      <c r="K40" s="58"/>
    </row>
    <row r="41" spans="4:11" x14ac:dyDescent="0.25">
      <c r="D41" s="64" t="s">
        <v>88</v>
      </c>
      <c r="E41" s="66" t="s">
        <v>129</v>
      </c>
      <c r="F41" s="66" t="s">
        <v>168</v>
      </c>
      <c r="G41" s="53" t="s">
        <v>69</v>
      </c>
      <c r="H41" s="66" t="s">
        <v>128</v>
      </c>
      <c r="I41" s="66">
        <v>1</v>
      </c>
      <c r="J41" s="66"/>
      <c r="K41" s="58"/>
    </row>
    <row r="42" spans="4:11" ht="15.75" thickBot="1" x14ac:dyDescent="0.3">
      <c r="D42" s="70" t="s">
        <v>131</v>
      </c>
      <c r="E42" s="71" t="s">
        <v>130</v>
      </c>
      <c r="F42" s="71" t="s">
        <v>168</v>
      </c>
      <c r="G42" s="72" t="s">
        <v>65</v>
      </c>
      <c r="H42" s="71" t="s">
        <v>128</v>
      </c>
      <c r="I42" s="71">
        <v>1</v>
      </c>
      <c r="J42" s="71"/>
      <c r="K42" s="59"/>
    </row>
  </sheetData>
  <autoFilter ref="D2:K2" xr:uid="{00000000-0001-0000-0100-000000000000}">
    <sortState xmlns:xlrd2="http://schemas.microsoft.com/office/spreadsheetml/2017/richdata2" ref="D3:K42">
      <sortCondition ref="F2"/>
    </sortState>
  </autoFilter>
  <mergeCells count="5">
    <mergeCell ref="N18:O18"/>
    <mergeCell ref="N1:Q1"/>
    <mergeCell ref="A1:B1"/>
    <mergeCell ref="D1:K1"/>
    <mergeCell ref="A11:B11"/>
  </mergeCells>
  <phoneticPr fontId="5" type="noConversion"/>
  <conditionalFormatting sqref="N20:O23 N26 O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19AC-7BBC-45C4-B302-5FEBE573E7BE}">
  <dimension ref="A1:G18"/>
  <sheetViews>
    <sheetView workbookViewId="0">
      <selection activeCell="G12" sqref="G12"/>
    </sheetView>
  </sheetViews>
  <sheetFormatPr baseColWidth="10" defaultRowHeight="15" x14ac:dyDescent="0.25"/>
  <cols>
    <col min="1" max="1" width="16.28515625" style="13" bestFit="1" customWidth="1"/>
    <col min="2" max="7" width="11.7109375" style="13" customWidth="1"/>
  </cols>
  <sheetData>
    <row r="1" spans="1:7" x14ac:dyDescent="0.25">
      <c r="A1" s="7" t="s">
        <v>60</v>
      </c>
      <c r="B1" s="7" t="s">
        <v>153</v>
      </c>
      <c r="C1" s="7" t="s">
        <v>104</v>
      </c>
      <c r="D1" s="7" t="s">
        <v>107</v>
      </c>
      <c r="E1" s="7" t="s">
        <v>103</v>
      </c>
      <c r="F1" s="7" t="s">
        <v>105</v>
      </c>
      <c r="G1" s="7" t="s">
        <v>108</v>
      </c>
    </row>
    <row r="2" spans="1:7" x14ac:dyDescent="0.25">
      <c r="A2" s="7" t="s">
        <v>97</v>
      </c>
      <c r="B2" s="24">
        <f>TIME(0,30,0)</f>
        <v>2.0833333333333332E-2</v>
      </c>
      <c r="C2" s="25"/>
      <c r="D2" s="24">
        <f t="shared" ref="D2:D9" si="0">C2+B2</f>
        <v>2.0833333333333332E-2</v>
      </c>
      <c r="E2" s="24">
        <f>TIME(0,10,0)</f>
        <v>6.9444444444444441E-3</v>
      </c>
      <c r="F2" s="24">
        <f>D2+E2</f>
        <v>2.7777777777777776E-2</v>
      </c>
      <c r="G2" s="24">
        <f t="shared" ref="G2:G9" si="1">F2+B2</f>
        <v>4.8611111111111105E-2</v>
      </c>
    </row>
    <row r="3" spans="1:7" x14ac:dyDescent="0.25">
      <c r="A3" s="7" t="s">
        <v>61</v>
      </c>
      <c r="B3" s="24">
        <f>TIME(0,35,0)</f>
        <v>2.4305555555555556E-2</v>
      </c>
      <c r="C3" s="25"/>
      <c r="D3" s="24">
        <f t="shared" si="0"/>
        <v>2.4305555555555556E-2</v>
      </c>
      <c r="E3" s="24">
        <f t="shared" ref="E3:E17" si="2">TIME(0,10,0)</f>
        <v>6.9444444444444441E-3</v>
      </c>
      <c r="F3" s="24">
        <f t="shared" ref="F3:F17" si="3">D3+E3</f>
        <v>3.125E-2</v>
      </c>
      <c r="G3" s="24">
        <f t="shared" si="1"/>
        <v>5.5555555555555552E-2</v>
      </c>
    </row>
    <row r="4" spans="1:7" x14ac:dyDescent="0.25">
      <c r="A4" s="7" t="s">
        <v>63</v>
      </c>
      <c r="B4" s="24">
        <f>TIME(0,45,0)</f>
        <v>3.125E-2</v>
      </c>
      <c r="C4" s="25"/>
      <c r="D4" s="24">
        <f t="shared" si="0"/>
        <v>3.125E-2</v>
      </c>
      <c r="E4" s="24">
        <f>TIME(0,15,0)</f>
        <v>1.0416666666666666E-2</v>
      </c>
      <c r="F4" s="24">
        <f t="shared" si="3"/>
        <v>4.1666666666666664E-2</v>
      </c>
      <c r="G4" s="24">
        <f t="shared" si="1"/>
        <v>7.2916666666666657E-2</v>
      </c>
    </row>
    <row r="5" spans="1:7" x14ac:dyDescent="0.25">
      <c r="A5" s="7" t="s">
        <v>22</v>
      </c>
      <c r="B5" s="24">
        <f>TIME(0,45,0)</f>
        <v>3.125E-2</v>
      </c>
      <c r="C5" s="25"/>
      <c r="D5" s="24">
        <f t="shared" si="0"/>
        <v>3.125E-2</v>
      </c>
      <c r="E5" s="24">
        <f>TIME(0,15,0)</f>
        <v>1.0416666666666666E-2</v>
      </c>
      <c r="F5" s="24">
        <f t="shared" si="3"/>
        <v>4.1666666666666664E-2</v>
      </c>
      <c r="G5" s="24">
        <f t="shared" si="1"/>
        <v>7.2916666666666657E-2</v>
      </c>
    </row>
    <row r="6" spans="1:7" x14ac:dyDescent="0.25">
      <c r="A6" s="7" t="s">
        <v>23</v>
      </c>
      <c r="B6" s="24">
        <f>TIME(0,40,0)</f>
        <v>2.7777777777777776E-2</v>
      </c>
      <c r="C6" s="25"/>
      <c r="D6" s="24">
        <f t="shared" si="0"/>
        <v>2.7777777777777776E-2</v>
      </c>
      <c r="E6" s="24">
        <f t="shared" si="2"/>
        <v>6.9444444444444441E-3</v>
      </c>
      <c r="F6" s="24">
        <f t="shared" si="3"/>
        <v>3.4722222222222224E-2</v>
      </c>
      <c r="G6" s="24">
        <f t="shared" si="1"/>
        <v>6.25E-2</v>
      </c>
    </row>
    <row r="7" spans="1:7" x14ac:dyDescent="0.25">
      <c r="A7" s="7" t="s">
        <v>25</v>
      </c>
      <c r="B7" s="24">
        <f>TIME(0,35,0)</f>
        <v>2.4305555555555556E-2</v>
      </c>
      <c r="C7" s="25"/>
      <c r="D7" s="24">
        <f t="shared" si="0"/>
        <v>2.4305555555555556E-2</v>
      </c>
      <c r="E7" s="24">
        <f t="shared" si="2"/>
        <v>6.9444444444444441E-3</v>
      </c>
      <c r="F7" s="24">
        <f t="shared" si="3"/>
        <v>3.125E-2</v>
      </c>
      <c r="G7" s="24">
        <f t="shared" si="1"/>
        <v>5.5555555555555552E-2</v>
      </c>
    </row>
    <row r="8" spans="1:7" x14ac:dyDescent="0.25">
      <c r="A8" s="7" t="s">
        <v>43</v>
      </c>
      <c r="B8" s="24">
        <f>TIME(0,30,0)</f>
        <v>2.0833333333333332E-2</v>
      </c>
      <c r="C8" s="25"/>
      <c r="D8" s="24">
        <f t="shared" si="0"/>
        <v>2.0833333333333332E-2</v>
      </c>
      <c r="E8" s="24">
        <f t="shared" si="2"/>
        <v>6.9444444444444441E-3</v>
      </c>
      <c r="F8" s="24">
        <f t="shared" si="3"/>
        <v>2.7777777777777776E-2</v>
      </c>
      <c r="G8" s="24">
        <f t="shared" si="1"/>
        <v>4.8611111111111105E-2</v>
      </c>
    </row>
    <row r="9" spans="1:7" x14ac:dyDescent="0.25">
      <c r="A9" s="7" t="s">
        <v>44</v>
      </c>
      <c r="B9" s="24">
        <f>TIME(0,25,0)</f>
        <v>1.7361111111111112E-2</v>
      </c>
      <c r="C9" s="25"/>
      <c r="D9" s="24">
        <f t="shared" si="0"/>
        <v>1.7361111111111112E-2</v>
      </c>
      <c r="E9" s="24">
        <f t="shared" si="2"/>
        <v>6.9444444444444441E-3</v>
      </c>
      <c r="F9" s="24">
        <f t="shared" si="3"/>
        <v>2.4305555555555556E-2</v>
      </c>
      <c r="G9" s="24">
        <f t="shared" si="1"/>
        <v>4.1666666666666671E-2</v>
      </c>
    </row>
    <row r="10" spans="1:7" x14ac:dyDescent="0.25">
      <c r="A10" s="7" t="s">
        <v>45</v>
      </c>
      <c r="B10" s="24" t="s">
        <v>154</v>
      </c>
      <c r="C10" s="25"/>
      <c r="D10" s="24"/>
      <c r="E10" s="24">
        <f>TIME(0,5,0)</f>
        <v>3.472222222222222E-3</v>
      </c>
      <c r="F10" s="24"/>
      <c r="G10" s="24">
        <v>3.8194444444444441E-2</v>
      </c>
    </row>
    <row r="11" spans="1:7" x14ac:dyDescent="0.25">
      <c r="A11" s="7" t="s">
        <v>106</v>
      </c>
      <c r="B11" s="24" t="s">
        <v>155</v>
      </c>
      <c r="C11" s="25"/>
      <c r="D11" s="24"/>
      <c r="E11" s="24">
        <f>TIME(0,5,0)</f>
        <v>3.472222222222222E-3</v>
      </c>
      <c r="F11" s="24"/>
      <c r="G11" s="24" t="s">
        <v>156</v>
      </c>
    </row>
    <row r="12" spans="1:7" x14ac:dyDescent="0.25">
      <c r="A12" s="7" t="s">
        <v>62</v>
      </c>
      <c r="B12" s="24">
        <f>TIME(0,45,0)</f>
        <v>3.125E-2</v>
      </c>
      <c r="C12" s="25"/>
      <c r="D12" s="24">
        <f t="shared" ref="D12:D17" si="4">C12+B12</f>
        <v>3.125E-2</v>
      </c>
      <c r="E12" s="24">
        <f>TIME(0,15,0)</f>
        <v>1.0416666666666666E-2</v>
      </c>
      <c r="F12" s="24">
        <f t="shared" si="3"/>
        <v>4.1666666666666664E-2</v>
      </c>
      <c r="G12" s="24">
        <f t="shared" ref="G12:G17" si="5">F12+B12</f>
        <v>7.2916666666666657E-2</v>
      </c>
    </row>
    <row r="13" spans="1:7" x14ac:dyDescent="0.25">
      <c r="A13" s="7" t="s">
        <v>100</v>
      </c>
      <c r="B13" s="24">
        <f>TIME(0,45,0)</f>
        <v>3.125E-2</v>
      </c>
      <c r="C13" s="25"/>
      <c r="D13" s="24">
        <f t="shared" si="4"/>
        <v>3.125E-2</v>
      </c>
      <c r="E13" s="24">
        <f>TIME(0,15,0)</f>
        <v>1.0416666666666666E-2</v>
      </c>
      <c r="F13" s="24">
        <f t="shared" si="3"/>
        <v>4.1666666666666664E-2</v>
      </c>
      <c r="G13" s="24">
        <f t="shared" si="5"/>
        <v>7.2916666666666657E-2</v>
      </c>
    </row>
    <row r="14" spans="1:7" x14ac:dyDescent="0.25">
      <c r="A14" s="7" t="s">
        <v>101</v>
      </c>
      <c r="B14" s="24">
        <f>TIME(0,40,0)</f>
        <v>2.7777777777777776E-2</v>
      </c>
      <c r="C14" s="25"/>
      <c r="D14" s="24">
        <f t="shared" si="4"/>
        <v>2.7777777777777776E-2</v>
      </c>
      <c r="E14" s="24">
        <f t="shared" si="2"/>
        <v>6.9444444444444441E-3</v>
      </c>
      <c r="F14" s="24">
        <f t="shared" si="3"/>
        <v>3.4722222222222224E-2</v>
      </c>
      <c r="G14" s="24">
        <f t="shared" si="5"/>
        <v>6.25E-2</v>
      </c>
    </row>
    <row r="15" spans="1:7" x14ac:dyDescent="0.25">
      <c r="A15" s="7" t="s">
        <v>98</v>
      </c>
      <c r="B15" s="24">
        <f>TIME(0,35,0)</f>
        <v>2.4305555555555556E-2</v>
      </c>
      <c r="C15" s="25"/>
      <c r="D15" s="24">
        <f t="shared" si="4"/>
        <v>2.4305555555555556E-2</v>
      </c>
      <c r="E15" s="24">
        <f t="shared" si="2"/>
        <v>6.9444444444444441E-3</v>
      </c>
      <c r="F15" s="24">
        <f t="shared" si="3"/>
        <v>3.125E-2</v>
      </c>
      <c r="G15" s="24">
        <f t="shared" si="5"/>
        <v>5.5555555555555552E-2</v>
      </c>
    </row>
    <row r="16" spans="1:7" x14ac:dyDescent="0.25">
      <c r="A16" s="7" t="s">
        <v>102</v>
      </c>
      <c r="B16" s="24">
        <f>TIME(0,30,0)</f>
        <v>2.0833333333333332E-2</v>
      </c>
      <c r="C16" s="25"/>
      <c r="D16" s="24">
        <f t="shared" si="4"/>
        <v>2.0833333333333332E-2</v>
      </c>
      <c r="E16" s="24">
        <f t="shared" si="2"/>
        <v>6.9444444444444441E-3</v>
      </c>
      <c r="F16" s="24">
        <f t="shared" si="3"/>
        <v>2.7777777777777776E-2</v>
      </c>
      <c r="G16" s="24">
        <f t="shared" si="5"/>
        <v>4.8611111111111105E-2</v>
      </c>
    </row>
    <row r="17" spans="1:7" x14ac:dyDescent="0.25">
      <c r="A17" s="7" t="s">
        <v>64</v>
      </c>
      <c r="B17" s="24">
        <f>TIME(0,25,0)</f>
        <v>1.7361111111111112E-2</v>
      </c>
      <c r="C17" s="25"/>
      <c r="D17" s="24">
        <f t="shared" si="4"/>
        <v>1.7361111111111112E-2</v>
      </c>
      <c r="E17" s="24">
        <f t="shared" si="2"/>
        <v>6.9444444444444441E-3</v>
      </c>
      <c r="F17" s="24">
        <f t="shared" si="3"/>
        <v>2.4305555555555556E-2</v>
      </c>
      <c r="G17" s="24">
        <f t="shared" si="5"/>
        <v>4.1666666666666671E-2</v>
      </c>
    </row>
    <row r="18" spans="1:7" x14ac:dyDescent="0.25">
      <c r="A18" s="7" t="s">
        <v>99</v>
      </c>
      <c r="B18" s="24" t="s">
        <v>154</v>
      </c>
      <c r="C18" s="25"/>
      <c r="D18" s="24"/>
      <c r="E18" s="24">
        <f>TIME(0,5,0)</f>
        <v>3.472222222222222E-3</v>
      </c>
      <c r="F18" s="24"/>
      <c r="G18" s="24">
        <v>3.8194444444444441E-2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Spielplan</vt:lpstr>
      <vt:lpstr>Daten</vt:lpstr>
      <vt:lpstr>Zeiten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 Hillen</cp:lastModifiedBy>
  <cp:lastPrinted>2025-04-13T08:34:17Z</cp:lastPrinted>
  <dcterms:created xsi:type="dcterms:W3CDTF">2019-01-11T15:22:07Z</dcterms:created>
  <dcterms:modified xsi:type="dcterms:W3CDTF">2025-04-13T08:34:30Z</dcterms:modified>
</cp:coreProperties>
</file>